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I21" i="1" l="1"/>
  <c r="I17" i="1"/>
  <c r="I18" i="1"/>
  <c r="I19" i="1"/>
  <c r="H25" i="1"/>
  <c r="G25" i="1"/>
  <c r="H22" i="1"/>
  <c r="I22" i="1" s="1"/>
  <c r="G22" i="1"/>
  <c r="H9" i="1"/>
  <c r="G9" i="1"/>
  <c r="I14" i="1"/>
  <c r="G8" i="1" l="1"/>
  <c r="I9" i="1"/>
  <c r="H8" i="1"/>
  <c r="I10" i="1"/>
  <c r="I13" i="1"/>
  <c r="I15" i="1"/>
  <c r="I16" i="1"/>
  <c r="I20" i="1"/>
  <c r="I23" i="1"/>
  <c r="I24" i="1"/>
  <c r="I25" i="1"/>
  <c r="I26" i="1"/>
  <c r="B7" i="1"/>
  <c r="C7" i="1" s="1"/>
  <c r="D7" i="1" s="1"/>
  <c r="E7" i="1" s="1"/>
  <c r="F7" i="1" s="1"/>
  <c r="G7" i="1" s="1"/>
  <c r="H7" i="1" s="1"/>
  <c r="I7" i="1" s="1"/>
  <c r="J7" i="1" s="1"/>
  <c r="I8" i="1" l="1"/>
</calcChain>
</file>

<file path=xl/sharedStrings.xml><?xml version="1.0" encoding="utf-8"?>
<sst xmlns="http://schemas.openxmlformats.org/spreadsheetml/2006/main" count="114" uniqueCount="84">
  <si>
    <t>Код бюджетной классификации</t>
  </si>
  <si>
    <t>ГРБС</t>
  </si>
  <si>
    <t>РзПр</t>
  </si>
  <si>
    <t>ЦСР</t>
  </si>
  <si>
    <t>Факт</t>
  </si>
  <si>
    <t>№ 
п/п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</si>
  <si>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</si>
  <si>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</si>
  <si>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</si>
  <si>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Годовой 
план</t>
  </si>
  <si>
    <t>% 
исполнения</t>
  </si>
  <si>
    <t>Причины низкого освоения средств местного бюджета*</t>
  </si>
  <si>
    <t>Отдел образования администрации Грязинского муниципального района</t>
  </si>
  <si>
    <t>*</t>
  </si>
  <si>
    <t>Отчет о финансовом обеспечении муниципальной программы</t>
  </si>
  <si>
    <t>1.3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</si>
  <si>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</si>
  <si>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</si>
  <si>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</si>
  <si>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</si>
  <si>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</si>
  <si>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0701</t>
  </si>
  <si>
    <t>0702</t>
  </si>
  <si>
    <t>0709</t>
  </si>
  <si>
    <t>0703</t>
  </si>
  <si>
    <t>0707</t>
  </si>
  <si>
    <t>Программа 
"Развитие системы образования в Грязинском муниципальном районе Липецкой области на 2020-2024 г."</t>
  </si>
  <si>
    <t>"Развитие системы образования в Грязинском муниципальном районе Липецкой области на 2020-2024 г."</t>
  </si>
  <si>
    <t>1.1.</t>
  </si>
  <si>
    <t>Подпрограмма 1
"Ресурсное обеспечение развития образования в Грязинском муниципальном районе Липецкой области в 2020 - 2024гг."</t>
  </si>
  <si>
    <t>07 0 00 00000</t>
  </si>
  <si>
    <t>07 1 00 00000</t>
  </si>
  <si>
    <t xml:space="preserve">Основное мероприятие 1 подпрограммы 1
Развитие системы дошкольного образования </t>
  </si>
  <si>
    <t>07 1 01 00000</t>
  </si>
  <si>
    <t xml:space="preserve">Основное мероприятие 2 подпрограммы 1
Развитие системы общего образования </t>
  </si>
  <si>
    <t>07 1 02 00000</t>
  </si>
  <si>
    <t>Основное мероприятие 3 подпрограммы 1
Развитие системы дополнительного  образования</t>
  </si>
  <si>
    <t>07 1 03 00000</t>
  </si>
  <si>
    <t>Основное мероприятие 5 подпрограммы 1
Содержание аппарата отдела образования администрации Грязинского муниципального района</t>
  </si>
  <si>
    <t>07 1 05 00000</t>
  </si>
  <si>
    <t>Основное мероприятие 6 подпрограммы 1
Содержание аппарата МБУ "Централизованная бухгалтерия учреждений образования Грязинского муниципального района"</t>
  </si>
  <si>
    <t>07 1 06 00000</t>
  </si>
  <si>
    <t>Основное мероприятие 8 подпрограммы 1
Оплата жилья и коммунальных услуг педагогическим работникам</t>
  </si>
  <si>
    <t>07 1 08 00000</t>
  </si>
  <si>
    <t>07 1 10 00000</t>
  </si>
  <si>
    <t>07 1 11 00000</t>
  </si>
  <si>
    <t>Основное мероприятие 11 подпрограммы 1
Достижение наилучших значений показателей качества и платежеспособности района</t>
  </si>
  <si>
    <t>Основное мероприятие 10 подпрограммы 1
Создание в общеобразовательных учреждениях, расположенных в сельской местности, условий для занятий физической культурой и спортом</t>
  </si>
  <si>
    <t>Основное мероприятие 12 подпрограммы 1
Повышение квалификации педагогических работников муниципальных образовательных организации</t>
  </si>
  <si>
    <t>07 1 12 00000</t>
  </si>
  <si>
    <t>Основное мероприятие 13 подпрограммы 1
Реализация мероприятий, направленных на выполнение требований антитеррористической защищенности общеобразовательных организаций</t>
  </si>
  <si>
    <t>07 1 13 00000</t>
  </si>
  <si>
    <t>Основное мероприятие 14 подпрограммы 1
Создание условий для функционирования и обеспечения системы персонифицированного финансирования дополнительного образования детей</t>
  </si>
  <si>
    <t>07 1 14 00000</t>
  </si>
  <si>
    <t>1.1.1.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</si>
  <si>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</si>
  <si>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</si>
  <si>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</si>
  <si>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</si>
  <si>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</si>
  <si>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</si>
  <si>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</si>
  <si>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</si>
  <si>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</si>
  <si>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</t>
  </si>
  <si>
    <t>Подпрограмма 2
"Реализация мер по обучению, воспитанию, содержанию детей - сирот и детей, оставшихся без попечения родителей, и психолого - педагогическая помощь детям в Грязинском муниципальном районе Липецкой области в 2020 -2024гг."</t>
  </si>
  <si>
    <t>07 2 00 00000</t>
  </si>
  <si>
    <t>1.2.1</t>
  </si>
  <si>
    <t>1.2.2</t>
  </si>
  <si>
    <t>Основное мероприятие 7 подпрограммы 2
Исполнение переданных государственных полномочий по осуществлению деятельности по опеке и попечительству</t>
  </si>
  <si>
    <t>07 2 07 00000</t>
  </si>
  <si>
    <t>Основное мероприятие 9 подпрограммы 2 
Приобретение и ремонт жилья детям-сиротам</t>
  </si>
  <si>
    <t>07 2 09 00000</t>
  </si>
  <si>
    <t>1.3.1</t>
  </si>
  <si>
    <t>Подпрограмма 3
"Отдых и оздоровление детей в Грязинском муниципальном районе Липецкой области в 2020-2024 гг."</t>
  </si>
  <si>
    <t>07 3 00 00000</t>
  </si>
  <si>
    <t>07 3 04 00000</t>
  </si>
  <si>
    <t>Основное мероприятие 4 подпрограммы 3
Организация отдыха и оздоровления детей в каникулярное время</t>
  </si>
  <si>
    <t>Мероприятия не проводились в связи с карантином</t>
  </si>
  <si>
    <t>за счет средств местного бюджета за 1 полугодие 2020 год.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</si>
  <si>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45% - по итогам 1 полугодия</t>
    </r>
  </si>
  <si>
    <t>Мероприятия запланированы на 3 квартал 2020г.</t>
  </si>
  <si>
    <t>По ФОТ отдела образования сложилась экономия за счет вакансии с 01.01.2020г.</t>
  </si>
  <si>
    <t>Мероприятие за 1 полгодие выполнено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</si>
</sst>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/>
    <xf numFmtId="49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/>
    <xf numFmtId="0" fontId="8" fillId="0" borderId="0" xfId="0" applyFont="1"/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/>
    <xf numFmtId="0" fontId="10" fillId="0" borderId="0" xfId="0" applyFont="1"/>
    <xf numFmtId="49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/>
    <xf numFmtId="0" fontId="12" fillId="0" borderId="0" xfId="0" applyFont="1"/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9" fontId="16" fillId="0" borderId="1" xfId="2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9" fontId="14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14" fillId="0" borderId="3" xfId="2" applyFont="1" applyBorder="1" applyAlignment="1">
      <alignment horizontal="center" vertical="center"/>
    </xf>
    <xf numFmtId="9" fontId="14" fillId="0" borderId="4" xfId="2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L10" sqref="L10"/>
    </sheetView>
  </sheetViews>
  <sheetFormatPr defaultColWidth="8.88671875" defaultRowHeight="13.8" x14ac:dyDescent="0.25"/>
  <cols>
    <col min="1" max="1" width="5.6640625" style="2" customWidth="1"/>
    <col min="2" max="2" width="41.44140625" style="2" customWidth="1"/>
    <col min="3" max="3" width="16.33203125" style="2" customWidth="1"/>
    <col min="4" max="4" width="5.6640625" style="2" bestFit="1" customWidth="1"/>
    <col min="5" max="5" width="5.6640625" style="2" customWidth="1"/>
    <col min="6" max="6" width="13" style="2" customWidth="1"/>
    <col min="7" max="7" width="13.44140625" style="2" customWidth="1"/>
    <col min="8" max="8" width="12.33203125" style="2" customWidth="1"/>
    <col min="9" max="9" width="11" style="2" customWidth="1"/>
    <col min="10" max="10" width="17.44140625" style="2" customWidth="1"/>
    <col min="11" max="16384" width="8.88671875" style="2"/>
  </cols>
  <sheetData>
    <row r="1" spans="1:10" ht="15.6" x14ac:dyDescent="0.25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6" x14ac:dyDescent="0.2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" customFormat="1" ht="15.6" x14ac:dyDescent="0.3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43"/>
    </row>
    <row r="5" spans="1:10" s="3" customFormat="1" ht="28.2" customHeight="1" x14ac:dyDescent="0.3">
      <c r="A5" s="45" t="s">
        <v>5</v>
      </c>
      <c r="B5" s="45" t="s">
        <v>6</v>
      </c>
      <c r="C5" s="45" t="s">
        <v>7</v>
      </c>
      <c r="D5" s="44" t="s">
        <v>0</v>
      </c>
      <c r="E5" s="44"/>
      <c r="F5" s="44"/>
      <c r="G5" s="45" t="s">
        <v>8</v>
      </c>
      <c r="H5" s="44"/>
      <c r="I5" s="44"/>
      <c r="J5" s="45" t="s">
        <v>11</v>
      </c>
    </row>
    <row r="6" spans="1:10" s="3" customFormat="1" ht="28.2" customHeight="1" x14ac:dyDescent="0.3">
      <c r="A6" s="44"/>
      <c r="B6" s="44"/>
      <c r="C6" s="44"/>
      <c r="D6" s="6" t="s">
        <v>1</v>
      </c>
      <c r="E6" s="6" t="s">
        <v>2</v>
      </c>
      <c r="F6" s="6" t="s">
        <v>3</v>
      </c>
      <c r="G6" s="7" t="s">
        <v>9</v>
      </c>
      <c r="H6" s="6" t="s">
        <v>4</v>
      </c>
      <c r="I6" s="7" t="s">
        <v>10</v>
      </c>
      <c r="J6" s="45"/>
    </row>
    <row r="7" spans="1:10" s="4" customFormat="1" ht="12" x14ac:dyDescent="0.3">
      <c r="A7" s="8">
        <v>1</v>
      </c>
      <c r="B7" s="8">
        <f>A7+1</f>
        <v>2</v>
      </c>
      <c r="C7" s="8">
        <f t="shared" ref="C7:J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</row>
    <row r="8" spans="1:10" s="15" customFormat="1" ht="57" x14ac:dyDescent="0.25">
      <c r="A8" s="11">
        <v>1</v>
      </c>
      <c r="B8" s="12" t="s">
        <v>26</v>
      </c>
      <c r="C8" s="13" t="s">
        <v>12</v>
      </c>
      <c r="D8" s="30">
        <v>709</v>
      </c>
      <c r="E8" s="30" t="s">
        <v>13</v>
      </c>
      <c r="F8" s="30" t="s">
        <v>30</v>
      </c>
      <c r="G8" s="35">
        <f>G9+G22+G25</f>
        <v>209205.1</v>
      </c>
      <c r="H8" s="35">
        <f>H9+H22+H25</f>
        <v>112432.20000000001</v>
      </c>
      <c r="I8" s="36">
        <f>H8/G8</f>
        <v>0.53742571285308061</v>
      </c>
      <c r="J8" s="14"/>
    </row>
    <row r="9" spans="1:10" s="25" customFormat="1" ht="64.2" customHeight="1" x14ac:dyDescent="0.3">
      <c r="A9" s="21" t="s">
        <v>28</v>
      </c>
      <c r="B9" s="22" t="s">
        <v>29</v>
      </c>
      <c r="C9" s="23" t="s">
        <v>12</v>
      </c>
      <c r="D9" s="31">
        <v>709</v>
      </c>
      <c r="E9" s="31" t="s">
        <v>13</v>
      </c>
      <c r="F9" s="31" t="s">
        <v>31</v>
      </c>
      <c r="G9" s="37">
        <f>SUM(G10:G21)</f>
        <v>202745.1</v>
      </c>
      <c r="H9" s="37">
        <f>SUM(H10:H21)</f>
        <v>112432.20000000001</v>
      </c>
      <c r="I9" s="38">
        <f>H9/G9</f>
        <v>0.55454953042021737</v>
      </c>
      <c r="J9" s="24"/>
    </row>
    <row r="10" spans="1:10" s="20" customFormat="1" ht="60" x14ac:dyDescent="0.25">
      <c r="A10" s="16" t="s">
        <v>54</v>
      </c>
      <c r="B10" s="17" t="s">
        <v>32</v>
      </c>
      <c r="C10" s="18" t="s">
        <v>12</v>
      </c>
      <c r="D10" s="32">
        <v>709</v>
      </c>
      <c r="E10" s="33" t="s">
        <v>21</v>
      </c>
      <c r="F10" s="33" t="s">
        <v>33</v>
      </c>
      <c r="G10" s="39">
        <v>59420.9</v>
      </c>
      <c r="H10" s="39">
        <v>33352.9</v>
      </c>
      <c r="I10" s="40">
        <f t="shared" ref="I10:I26" si="1">H10/G10</f>
        <v>0.56129913885518401</v>
      </c>
      <c r="J10" s="19"/>
    </row>
    <row r="11" spans="1:10" s="20" customFormat="1" ht="33.75" customHeight="1" x14ac:dyDescent="0.25">
      <c r="A11" s="46" t="s">
        <v>55</v>
      </c>
      <c r="B11" s="48" t="s">
        <v>34</v>
      </c>
      <c r="C11" s="50" t="s">
        <v>12</v>
      </c>
      <c r="D11" s="32">
        <v>709</v>
      </c>
      <c r="E11" s="33" t="s">
        <v>22</v>
      </c>
      <c r="F11" s="33" t="s">
        <v>35</v>
      </c>
      <c r="G11" s="39">
        <v>100751.5</v>
      </c>
      <c r="H11" s="39">
        <v>56358.8</v>
      </c>
      <c r="I11" s="58">
        <f>(H11+H12)/(G11+G12)</f>
        <v>0.55761700328969133</v>
      </c>
      <c r="J11" s="60"/>
    </row>
    <row r="12" spans="1:10" s="20" customFormat="1" ht="29.4" customHeight="1" x14ac:dyDescent="0.25">
      <c r="A12" s="47"/>
      <c r="B12" s="49"/>
      <c r="C12" s="51"/>
      <c r="D12" s="32">
        <v>709</v>
      </c>
      <c r="E12" s="33" t="s">
        <v>23</v>
      </c>
      <c r="F12" s="33" t="s">
        <v>35</v>
      </c>
      <c r="G12" s="39">
        <v>504.2</v>
      </c>
      <c r="H12" s="39">
        <v>103.1</v>
      </c>
      <c r="I12" s="59"/>
      <c r="J12" s="61"/>
    </row>
    <row r="13" spans="1:10" s="20" customFormat="1" ht="60" x14ac:dyDescent="0.25">
      <c r="A13" s="16" t="s">
        <v>56</v>
      </c>
      <c r="B13" s="17" t="s">
        <v>36</v>
      </c>
      <c r="C13" s="18" t="s">
        <v>12</v>
      </c>
      <c r="D13" s="32">
        <v>709</v>
      </c>
      <c r="E13" s="33" t="s">
        <v>24</v>
      </c>
      <c r="F13" s="33" t="s">
        <v>37</v>
      </c>
      <c r="G13" s="39">
        <v>11323.1</v>
      </c>
      <c r="H13" s="39">
        <v>7440.7</v>
      </c>
      <c r="I13" s="40">
        <f t="shared" si="1"/>
        <v>0.65712569879273341</v>
      </c>
      <c r="J13" s="19"/>
    </row>
    <row r="14" spans="1:10" s="20" customFormat="1" ht="79.2" x14ac:dyDescent="0.25">
      <c r="A14" s="16" t="s">
        <v>56</v>
      </c>
      <c r="B14" s="17" t="s">
        <v>38</v>
      </c>
      <c r="C14" s="18" t="s">
        <v>12</v>
      </c>
      <c r="D14" s="32">
        <v>709</v>
      </c>
      <c r="E14" s="33" t="s">
        <v>23</v>
      </c>
      <c r="F14" s="33" t="s">
        <v>39</v>
      </c>
      <c r="G14" s="39">
        <v>5859.9</v>
      </c>
      <c r="H14" s="39">
        <v>2163.5</v>
      </c>
      <c r="I14" s="40">
        <f t="shared" si="1"/>
        <v>0.3692042526322975</v>
      </c>
      <c r="J14" s="42" t="s">
        <v>82</v>
      </c>
    </row>
    <row r="15" spans="1:10" s="20" customFormat="1" ht="69" x14ac:dyDescent="0.25">
      <c r="A15" s="16" t="s">
        <v>57</v>
      </c>
      <c r="B15" s="17" t="s">
        <v>40</v>
      </c>
      <c r="C15" s="18" t="s">
        <v>12</v>
      </c>
      <c r="D15" s="32">
        <v>709</v>
      </c>
      <c r="E15" s="33" t="s">
        <v>23</v>
      </c>
      <c r="F15" s="33" t="s">
        <v>41</v>
      </c>
      <c r="G15" s="39">
        <v>14219.8</v>
      </c>
      <c r="H15" s="39">
        <v>8294.9</v>
      </c>
      <c r="I15" s="40">
        <f t="shared" si="1"/>
        <v>0.58333450540795229</v>
      </c>
      <c r="J15" s="27"/>
    </row>
    <row r="16" spans="1:10" s="20" customFormat="1" ht="60" hidden="1" x14ac:dyDescent="0.25">
      <c r="A16" s="16" t="s">
        <v>58</v>
      </c>
      <c r="B16" s="17" t="s">
        <v>42</v>
      </c>
      <c r="C16" s="26" t="s">
        <v>12</v>
      </c>
      <c r="D16" s="32">
        <v>709</v>
      </c>
      <c r="E16" s="33" t="s">
        <v>23</v>
      </c>
      <c r="F16" s="33" t="s">
        <v>43</v>
      </c>
      <c r="G16" s="39"/>
      <c r="H16" s="39"/>
      <c r="I16" s="40" t="e">
        <f t="shared" si="1"/>
        <v>#DIV/0!</v>
      </c>
      <c r="J16" s="27"/>
    </row>
    <row r="17" spans="1:10" s="20" customFormat="1" ht="69" hidden="1" x14ac:dyDescent="0.25">
      <c r="A17" s="16" t="s">
        <v>59</v>
      </c>
      <c r="B17" s="17" t="s">
        <v>47</v>
      </c>
      <c r="C17" s="26" t="s">
        <v>12</v>
      </c>
      <c r="D17" s="32">
        <v>709</v>
      </c>
      <c r="E17" s="33"/>
      <c r="F17" s="33" t="s">
        <v>44</v>
      </c>
      <c r="G17" s="39"/>
      <c r="H17" s="39"/>
      <c r="I17" s="40" t="e">
        <f t="shared" si="1"/>
        <v>#DIV/0!</v>
      </c>
      <c r="J17" s="27"/>
    </row>
    <row r="18" spans="1:10" s="20" customFormat="1" ht="60" hidden="1" x14ac:dyDescent="0.25">
      <c r="A18" s="16" t="s">
        <v>60</v>
      </c>
      <c r="B18" s="17" t="s">
        <v>46</v>
      </c>
      <c r="C18" s="18" t="s">
        <v>12</v>
      </c>
      <c r="D18" s="32">
        <v>709</v>
      </c>
      <c r="E18" s="33" t="s">
        <v>23</v>
      </c>
      <c r="F18" s="33" t="s">
        <v>45</v>
      </c>
      <c r="G18" s="39"/>
      <c r="H18" s="39"/>
      <c r="I18" s="40" t="e">
        <f t="shared" si="1"/>
        <v>#DIV/0!</v>
      </c>
      <c r="J18" s="19"/>
    </row>
    <row r="19" spans="1:10" s="20" customFormat="1" ht="60" x14ac:dyDescent="0.25">
      <c r="A19" s="16" t="s">
        <v>61</v>
      </c>
      <c r="B19" s="17" t="s">
        <v>48</v>
      </c>
      <c r="C19" s="18" t="s">
        <v>12</v>
      </c>
      <c r="D19" s="32">
        <v>709</v>
      </c>
      <c r="E19" s="33" t="s">
        <v>23</v>
      </c>
      <c r="F19" s="33" t="s">
        <v>49</v>
      </c>
      <c r="G19" s="39">
        <v>177</v>
      </c>
      <c r="H19" s="39">
        <v>177</v>
      </c>
      <c r="I19" s="40">
        <f t="shared" si="1"/>
        <v>1</v>
      </c>
      <c r="J19" s="41"/>
    </row>
    <row r="20" spans="1:10" s="20" customFormat="1" ht="69" x14ac:dyDescent="0.25">
      <c r="A20" s="16" t="s">
        <v>62</v>
      </c>
      <c r="B20" s="17" t="s">
        <v>50</v>
      </c>
      <c r="C20" s="18" t="s">
        <v>12</v>
      </c>
      <c r="D20" s="32">
        <v>709</v>
      </c>
      <c r="E20" s="33" t="s">
        <v>24</v>
      </c>
      <c r="F20" s="33" t="s">
        <v>51</v>
      </c>
      <c r="G20" s="39">
        <v>104.5</v>
      </c>
      <c r="H20" s="39"/>
      <c r="I20" s="40">
        <f t="shared" si="1"/>
        <v>0</v>
      </c>
      <c r="J20" s="27" t="s">
        <v>81</v>
      </c>
    </row>
    <row r="21" spans="1:10" s="20" customFormat="1" ht="69" x14ac:dyDescent="0.25">
      <c r="A21" s="16" t="s">
        <v>63</v>
      </c>
      <c r="B21" s="17" t="s">
        <v>52</v>
      </c>
      <c r="C21" s="18" t="s">
        <v>12</v>
      </c>
      <c r="D21" s="32">
        <v>709</v>
      </c>
      <c r="E21" s="33" t="s">
        <v>24</v>
      </c>
      <c r="F21" s="33" t="s">
        <v>53</v>
      </c>
      <c r="G21" s="39">
        <v>10384.200000000001</v>
      </c>
      <c r="H21" s="39">
        <v>4541.3</v>
      </c>
      <c r="I21" s="40">
        <f t="shared" si="1"/>
        <v>0.43732786348490976</v>
      </c>
      <c r="J21" s="27" t="s">
        <v>83</v>
      </c>
    </row>
    <row r="22" spans="1:10" s="25" customFormat="1" ht="101.4" hidden="1" customHeight="1" x14ac:dyDescent="0.3">
      <c r="A22" s="21" t="s">
        <v>64</v>
      </c>
      <c r="B22" s="28" t="s">
        <v>65</v>
      </c>
      <c r="C22" s="23" t="s">
        <v>12</v>
      </c>
      <c r="D22" s="31">
        <v>709</v>
      </c>
      <c r="E22" s="34"/>
      <c r="F22" s="34" t="s">
        <v>66</v>
      </c>
      <c r="G22" s="37">
        <f>SUM(G23:G24)</f>
        <v>0</v>
      </c>
      <c r="H22" s="37">
        <f>SUM(H23:H24)</f>
        <v>0</v>
      </c>
      <c r="I22" s="38" t="e">
        <f>H22/G22</f>
        <v>#DIV/0!</v>
      </c>
      <c r="J22" s="24"/>
    </row>
    <row r="23" spans="1:10" s="20" customFormat="1" ht="60" hidden="1" x14ac:dyDescent="0.25">
      <c r="A23" s="16" t="s">
        <v>67</v>
      </c>
      <c r="B23" s="17" t="s">
        <v>69</v>
      </c>
      <c r="C23" s="18" t="s">
        <v>12</v>
      </c>
      <c r="D23" s="32">
        <v>709</v>
      </c>
      <c r="E23" s="33" t="s">
        <v>13</v>
      </c>
      <c r="F23" s="33" t="s">
        <v>70</v>
      </c>
      <c r="G23" s="39"/>
      <c r="H23" s="39"/>
      <c r="I23" s="40" t="e">
        <f t="shared" si="1"/>
        <v>#DIV/0!</v>
      </c>
      <c r="J23" s="19"/>
    </row>
    <row r="24" spans="1:10" s="20" customFormat="1" ht="60" hidden="1" x14ac:dyDescent="0.25">
      <c r="A24" s="16" t="s">
        <v>68</v>
      </c>
      <c r="B24" s="17" t="s">
        <v>71</v>
      </c>
      <c r="C24" s="18" t="s">
        <v>12</v>
      </c>
      <c r="D24" s="32">
        <v>709</v>
      </c>
      <c r="E24" s="33" t="s">
        <v>13</v>
      </c>
      <c r="F24" s="33" t="s">
        <v>72</v>
      </c>
      <c r="G24" s="39"/>
      <c r="H24" s="39"/>
      <c r="I24" s="40" t="e">
        <f t="shared" si="1"/>
        <v>#DIV/0!</v>
      </c>
      <c r="J24" s="19"/>
    </row>
    <row r="25" spans="1:10" s="25" customFormat="1" ht="60" x14ac:dyDescent="0.3">
      <c r="A25" s="21" t="s">
        <v>15</v>
      </c>
      <c r="B25" s="22" t="s">
        <v>74</v>
      </c>
      <c r="C25" s="23" t="s">
        <v>12</v>
      </c>
      <c r="D25" s="31">
        <v>709</v>
      </c>
      <c r="E25" s="34" t="s">
        <v>25</v>
      </c>
      <c r="F25" s="34" t="s">
        <v>75</v>
      </c>
      <c r="G25" s="37">
        <f>SUM(G26)</f>
        <v>6460</v>
      </c>
      <c r="H25" s="37">
        <f>SUM(H26)</f>
        <v>0</v>
      </c>
      <c r="I25" s="38">
        <f t="shared" si="1"/>
        <v>0</v>
      </c>
      <c r="J25" s="29"/>
    </row>
    <row r="26" spans="1:10" s="20" customFormat="1" ht="60" x14ac:dyDescent="0.25">
      <c r="A26" s="16" t="s">
        <v>73</v>
      </c>
      <c r="B26" s="17" t="s">
        <v>77</v>
      </c>
      <c r="C26" s="18" t="s">
        <v>12</v>
      </c>
      <c r="D26" s="32">
        <v>709</v>
      </c>
      <c r="E26" s="33" t="s">
        <v>25</v>
      </c>
      <c r="F26" s="33" t="s">
        <v>76</v>
      </c>
      <c r="G26" s="39">
        <v>6460</v>
      </c>
      <c r="H26" s="39"/>
      <c r="I26" s="40">
        <f t="shared" si="1"/>
        <v>0</v>
      </c>
      <c r="J26" s="27" t="s">
        <v>78</v>
      </c>
    </row>
    <row r="27" spans="1:10" customFormat="1" ht="16.8" x14ac:dyDescent="0.3">
      <c r="A27" s="5" t="s">
        <v>80</v>
      </c>
    </row>
    <row r="29" spans="1:10" ht="15.6" x14ac:dyDescent="0.3">
      <c r="A29" s="57" t="s">
        <v>16</v>
      </c>
      <c r="B29" s="57"/>
      <c r="C29" s="57"/>
      <c r="D29" s="57"/>
      <c r="E29" s="57"/>
      <c r="F29" s="56"/>
      <c r="G29" s="56"/>
      <c r="H29" s="9"/>
      <c r="I29" s="53" t="s">
        <v>17</v>
      </c>
      <c r="J29" s="53"/>
    </row>
    <row r="30" spans="1:10" ht="14.4" customHeight="1" x14ac:dyDescent="0.25">
      <c r="A30" s="52" t="s">
        <v>18</v>
      </c>
      <c r="B30" s="52"/>
      <c r="C30" s="52"/>
      <c r="D30" s="52"/>
      <c r="E30" s="52"/>
      <c r="F30" s="55" t="s">
        <v>19</v>
      </c>
      <c r="G30" s="55"/>
      <c r="H30" s="10"/>
      <c r="I30" s="54" t="s">
        <v>20</v>
      </c>
      <c r="J30" s="54"/>
    </row>
  </sheetData>
  <mergeCells count="20">
    <mergeCell ref="A11:A12"/>
    <mergeCell ref="B11:B12"/>
    <mergeCell ref="C11:C12"/>
    <mergeCell ref="A30:E30"/>
    <mergeCell ref="I29:J29"/>
    <mergeCell ref="I30:J30"/>
    <mergeCell ref="F30:G30"/>
    <mergeCell ref="F29:G29"/>
    <mergeCell ref="A29:E29"/>
    <mergeCell ref="I11:I12"/>
    <mergeCell ref="J11:J12"/>
    <mergeCell ref="A1:J1"/>
    <mergeCell ref="A3:J3"/>
    <mergeCell ref="A2:J2"/>
    <mergeCell ref="D5:F5"/>
    <mergeCell ref="G5:I5"/>
    <mergeCell ref="A5:A6"/>
    <mergeCell ref="B5:B6"/>
    <mergeCell ref="C5:C6"/>
    <mergeCell ref="J5:J6"/>
  </mergeCells>
  <pageMargins left="0" right="0" top="0.78740157480314965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2020-07-23T13:10:36Z</dcterms:modified>
</cp:coreProperties>
</file>