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3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>
    <definedName name="_xlnm._FilterDatabase" localSheetId="1" hidden="1">'приложение 8'!$C$1:$C$24</definedName>
  </definedNames>
  <calcPr fullCalcOnLoad="1"/>
</workbook>
</file>

<file path=xl/sharedStrings.xml><?xml version="1.0" encoding="utf-8"?>
<sst xmlns="http://schemas.openxmlformats.org/spreadsheetml/2006/main" count="229" uniqueCount="115">
  <si>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</si>
  <si>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</si>
  <si>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</si>
  <si>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</si>
  <si>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</si>
  <si>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</si>
  <si>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</si>
  <si>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</si>
  <si>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Управление финансов администрации Грязинского муниципального района</t>
  </si>
  <si>
    <t>Основное мероприятие 4 задачи1 муниципальной программы "Достижение наилучших значений показателей качества управлением финансов и платежеспособности муниципального района"</t>
  </si>
  <si>
    <t xml:space="preserve">Отчет о финансовом обеспечении муниципальной программы </t>
  </si>
  <si>
    <t>Основное мероприятие 7 задачи 1 муниципальной программы "Реализация муниципальной долговой политики"</t>
  </si>
  <si>
    <t>0106</t>
  </si>
  <si>
    <t>1301</t>
  </si>
  <si>
    <t>Источники ресурсного обеспечения</t>
  </si>
  <si>
    <t xml:space="preserve"> годовой план</t>
  </si>
  <si>
    <t xml:space="preserve">факт </t>
  </si>
  <si>
    <t>Основное мероприятие 1 задачи 1 муниципальной программы "Разработка проекта бюджета Грязинского муниципального района в установленные сроки"</t>
  </si>
  <si>
    <t>Всего</t>
  </si>
  <si>
    <t>Федеральный бюджет</t>
  </si>
  <si>
    <t>областной бюджет</t>
  </si>
  <si>
    <t>Областной бюджет</t>
  </si>
  <si>
    <t>федеральный бюджет</t>
  </si>
  <si>
    <t>местный бюджет</t>
  </si>
  <si>
    <t>бюджеты поселений</t>
  </si>
  <si>
    <t>средства внебюджетных источников</t>
  </si>
  <si>
    <t>Расходы (тыс.руб.)</t>
  </si>
  <si>
    <t>План отчетного периода</t>
  </si>
  <si>
    <t>Фактически за отчетный год</t>
  </si>
  <si>
    <t>Программа "Управление муниципальными финансами и муниципальным долгом Грязинского муниципального района на 2014-2024 годы"</t>
  </si>
  <si>
    <t>×</t>
  </si>
  <si>
    <t xml:space="preserve">                     Отчет о достижении значений индикаторов целей, показателей задач</t>
  </si>
  <si>
    <t>муниципальной программы "Управление муниципальными финансами и муниципальным долгом Грязинского муниципального района на 2014-2024 годы"</t>
  </si>
  <si>
    <t>(наименование муниципальной программы)</t>
  </si>
  <si>
    <t>Наименование целей, индикаторов, задач, показателей, подпрограмм, основных мероприятий</t>
  </si>
  <si>
    <t>Единица измерения</t>
  </si>
  <si>
    <t>Значения индикаторов и показателей</t>
  </si>
  <si>
    <t>Обоснование отклонений значений индикатора, показателя на конец года (при наличии)</t>
  </si>
  <si>
    <t>Фактическое значение по итогам года, предшествующего отчетному</t>
  </si>
  <si>
    <t>План</t>
  </si>
  <si>
    <t>Факт</t>
  </si>
  <si>
    <r>
      <rPr>
        <b/>
        <sz val="12"/>
        <color indexed="8"/>
        <rFont val="Times New Roman"/>
        <family val="1"/>
      </rPr>
      <t xml:space="preserve">Цель муниципальной программы: </t>
    </r>
    <r>
      <rPr>
        <sz val="12"/>
        <color indexed="8"/>
        <rFont val="Times New Roman"/>
        <family val="1"/>
      </rPr>
      <t>Обеспечение долгосрочной сбалансированности и устойчивости бюджетной системы, повышение качества управления муниципальными финансами Грязинского муниципального района</t>
    </r>
  </si>
  <si>
    <t>Отношение объема муниципального долга Грязинского муниципального района по состоянию на 1 января года, следующего за отчетным, к общему годовому объему доходов бюджета в отчетном финансовом году (без учета безвозмездных поступлений и поступлений по дополнительному нормативу отчислений)</t>
  </si>
  <si>
    <t>%</t>
  </si>
  <si>
    <t>&lt;=100</t>
  </si>
  <si>
    <t>3.1.</t>
  </si>
  <si>
    <t>&gt;=100</t>
  </si>
  <si>
    <t>3.1.1.</t>
  </si>
  <si>
    <t>тыс.руб.</t>
  </si>
  <si>
    <t>4.2.</t>
  </si>
  <si>
    <t>5.1.</t>
  </si>
  <si>
    <t>&gt;=95</t>
  </si>
  <si>
    <t>6.1.</t>
  </si>
  <si>
    <t>7.1.</t>
  </si>
  <si>
    <t>&lt;=15</t>
  </si>
  <si>
    <t>7.1.1</t>
  </si>
  <si>
    <t>7.2.</t>
  </si>
  <si>
    <t xml:space="preserve">Целевой индикатор </t>
  </si>
  <si>
    <t>Расходы отчетного периода 2020 года, (тыс.руб.)</t>
  </si>
  <si>
    <t xml:space="preserve">Причины низкого освоения средств районного бюджета*  </t>
  </si>
  <si>
    <t xml:space="preserve"> годовой 
план </t>
  </si>
  <si>
    <t>1.1.</t>
  </si>
  <si>
    <t>Подпрограмма 1
"Долгосрочное бюджетное планирование, совершенствование организации бюджетного процесса"</t>
  </si>
  <si>
    <t>Основное мероприятие 1 задачи 1 "Разработка проекта бюджета Грязинского муниципального района в установленные сроки"</t>
  </si>
  <si>
    <t>Подпрограмма 2 
"Управление муниципальным долгом Грязинского муниципального района"</t>
  </si>
  <si>
    <t>(подпись)</t>
  </si>
  <si>
    <t>«Управление муниципальными финансами и муниципальным долгом Грязинского муниципального района на 2014-2024гг.» за счет средств местного бюджета за 2020г.</t>
  </si>
  <si>
    <t>факт</t>
  </si>
  <si>
    <r>
      <t>*</t>
    </r>
    <r>
      <rPr>
        <sz val="11"/>
        <color indexed="8"/>
        <rFont val="Times New Roman"/>
        <family val="1"/>
      </rPr>
      <t xml:space="preserve">Указывается причина низкого освоения средств районного бюджета при кассовых расходах менее 95% по итогам года  </t>
    </r>
  </si>
  <si>
    <t>1.1.1.</t>
  </si>
  <si>
    <t>1.1.2.</t>
  </si>
  <si>
    <t>1.2.</t>
  </si>
  <si>
    <t>1.2.1.</t>
  </si>
  <si>
    <t>Расходы отчетного периода  2020 года, (тыс.руб.)</t>
  </si>
  <si>
    <t>«Управление муниципальными финансами и муниципальным долгом Грязинского муниципального района на 2014-2024гг.» 
за счет средств иных источников за 2020 год</t>
  </si>
  <si>
    <t>«Управление муниципальными финансами и муниципальным долгом Грязинского муниципального района на 2014-2024гг.» 
за счет средств всех источников за 2020 год</t>
  </si>
  <si>
    <t>Отчетный 2020 год</t>
  </si>
  <si>
    <t>Показатель 2 задачи 1
Объем просроченной задолженности по долговым обязательствам</t>
  </si>
  <si>
    <t>Основное мероприятие 7 задачи 1 подпрограммы 2 
"Реализация муниципальной долговой политики"</t>
  </si>
  <si>
    <t>Показатель 1 
задачи 1 подпрограммы 2
"Отношение объема расходов на обслуживание муниципального долга к общему объему расходов бюджета, за исключением расходов, которые осуществляются за счет субвенции"</t>
  </si>
  <si>
    <t>Задача 1 подпрограммы 2 "Эффективное управление муниципальным долгом"</t>
  </si>
  <si>
    <t>Подпрограмма 2 "Управление муниципальным долгом Грязинского муниципального района"</t>
  </si>
  <si>
    <t>Основное мероприятие 6 задачи 4 подпрограммы 1 
"Повышение качества финансового менеджемента главных распорядителей бюджетных средств"</t>
  </si>
  <si>
    <t>Задача 4 подпрограммы 1 "Обеспечение открытости и прозрачности бюджетного процесса, повышение качества финансового менеджемента субъектов бюджетного планирования и создание условий для эффективного использования бюджетных средств"</t>
  </si>
  <si>
    <t>Основное мероприятие 5 задачи 3 подпрограммы 1
"Формирование бюджета Грязинского муниципального района на основе программно-целевого принципа"</t>
  </si>
  <si>
    <t>Показатель 1 задачи 4 подпрограммы 1
"Охват главных распорядителей бюджетных средств мониторингом качества их финансового менеджемента"</t>
  </si>
  <si>
    <t>Показатель 1 задачи 3 подпрограммы 1
"Доля расходов районного бюджета, сформированных в соответствии с муниципальными программами"</t>
  </si>
  <si>
    <t>Задача 3 подпрограммы 1 "Повышение эффективности бюджетных расходов и результативности имеющихся инструментов программно-целевого управления"</t>
  </si>
  <si>
    <t>Показатель 3 задачи 2 подпрограммы 1
"Доля муниципальных контрактов, охваченных казначейским контролем в сфере закупок, в общем объеме муниципальных контрактов"</t>
  </si>
  <si>
    <t>Показатель 2 задачи 2 подпрограммы 1
"Охват контрольными мероприятиями главных распорядителей бюджетных средств Грязинского муниципального района"</t>
  </si>
  <si>
    <t>Задача 2 подпрограммы 1 "Нормативно-методическое обеспечение бюджетного процесса, организация составления и исполнения бюджета, ведение бюджетного учета и формирование бюджетной отчетности, осуществление муниципального финансового контроля и контроля в сфере закупок"</t>
  </si>
  <si>
    <t>Основное мероприятие 4 задачи 1 подпрограммы 1
"Достижение наилучших значений показателей качества управлением финансов и платежеспособности муниципального района"</t>
  </si>
  <si>
    <t>Основное мероприятие 3 задачи 1 подпрограммы 1
"Передача полномочий из бюджетов поселений по контролю за исполнением бюджетов поселений"</t>
  </si>
  <si>
    <t>Основное мероприятие 2 задачи 1 подпрограммы 1
"Дотация из районного фонда финансовой поддержки поселений"</t>
  </si>
  <si>
    <t>Основное мероприятие 1 задачи 1 подпрограммы 1
"Разработка проекта бюджета Грязинского муниципального района в установленные сроки"</t>
  </si>
  <si>
    <t>Показатель 1 задачи 1 подпрограммы 1
"Исполнение районного бюджета по налоговым и неналоговым доходам к утвержденному плану"</t>
  </si>
  <si>
    <r>
      <rPr>
        <b/>
        <sz val="12"/>
        <color indexed="8"/>
        <rFont val="Times New Roman"/>
        <family val="1"/>
      </rPr>
      <t>Задача 1 подпрограммы 1</t>
    </r>
    <r>
      <rPr>
        <sz val="12"/>
        <color indexed="8"/>
        <rFont val="Times New Roman"/>
        <family val="1"/>
      </rPr>
      <t xml:space="preserve"> "Обеспечение сбалансированности и устойчивости бюджета Грязинского муниципального района за счет координации стратегического и бюджетного планирования, укрепление доходного потенциала бюджета Грязинского муниципального района"</t>
    </r>
  </si>
  <si>
    <t>Подпрограмма 1 "Долгосрочное бюджетное планирование, совершенствование организации бюджетного процесса"</t>
  </si>
  <si>
    <t>01 2 07 00000</t>
  </si>
  <si>
    <t>01 2 00 00000</t>
  </si>
  <si>
    <t>01 1 04 00000</t>
  </si>
  <si>
    <t>01 1 01 00000</t>
  </si>
  <si>
    <t>01 1 00 00000</t>
  </si>
  <si>
    <t>01 0 00 00000</t>
  </si>
  <si>
    <t>Зам.начальника управления финансов администрации Грязинского муниципального района</t>
  </si>
  <si>
    <t>М.Е. Корнеева</t>
  </si>
  <si>
    <t>показатель исполнен</t>
  </si>
  <si>
    <t>показатель исполнен, кредита в 2020 году не было</t>
  </si>
  <si>
    <t>целевой индикатор выполнен, кредита в 2020 году не было</t>
  </si>
  <si>
    <t>3.1.2.</t>
  </si>
  <si>
    <t>3.1.3.</t>
  </si>
  <si>
    <t>3.1.4.</t>
  </si>
  <si>
    <t>4.1.</t>
  </si>
  <si>
    <t>5.1.1.</t>
  </si>
  <si>
    <t>6.1.1.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</si>
</sst>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_-* #,##0.0_р_._-;\-* #,##0.0_р_._-;_-* &quot;-&quot;??_р_._-;_-@_-"/>
    <numFmt numFmtId="181" formatCode="_-* #,##0.0\ _₽_-;\-* #,##0.0\ _₽_-;_-* &quot;-&quot;?\ _₽_-;_-@_-"/>
    <numFmt numFmtId="182" formatCode="0.0%"/>
    <numFmt numFmtId="183" formatCode="_-* #,##0.000_р_._-;\-* #,##0.0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vertAlign val="superscript"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9" fontId="52" fillId="0" borderId="10" xfId="57" applyFont="1" applyBorder="1" applyAlignment="1">
      <alignment vertical="center"/>
    </xf>
    <xf numFmtId="171" fontId="52" fillId="0" borderId="10" xfId="6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49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180" fontId="52" fillId="0" borderId="10" xfId="60" applyNumberFormat="1" applyFont="1" applyBorder="1" applyAlignment="1">
      <alignment horizontal="center"/>
    </xf>
    <xf numFmtId="180" fontId="53" fillId="0" borderId="10" xfId="6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80" fontId="3" fillId="0" borderId="10" xfId="60" applyNumberFormat="1" applyFont="1" applyBorder="1" applyAlignment="1">
      <alignment horizontal="center" vertical="center" wrapText="1"/>
    </xf>
    <xf numFmtId="180" fontId="2" fillId="0" borderId="10" xfId="60" applyNumberFormat="1" applyFont="1" applyBorder="1" applyAlignment="1">
      <alignment horizontal="center" vertical="center" wrapText="1"/>
    </xf>
    <xf numFmtId="9" fontId="2" fillId="0" borderId="10" xfId="57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180" fontId="56" fillId="0" borderId="10" xfId="6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180" fontId="52" fillId="0" borderId="10" xfId="60" applyNumberFormat="1" applyFont="1" applyBorder="1" applyAlignment="1">
      <alignment horizontal="center" vertical="center" wrapText="1"/>
    </xf>
    <xf numFmtId="180" fontId="2" fillId="0" borderId="10" xfId="6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8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71" fontId="56" fillId="0" borderId="10" xfId="60" applyFont="1" applyBorder="1" applyAlignment="1">
      <alignment vertical="center"/>
    </xf>
    <xf numFmtId="9" fontId="56" fillId="0" borderId="10" xfId="57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10" xfId="0" applyFont="1" applyFill="1" applyBorder="1" applyAlignment="1">
      <alignment vertical="center"/>
    </xf>
    <xf numFmtId="180" fontId="56" fillId="0" borderId="10" xfId="60" applyNumberFormat="1" applyFont="1" applyBorder="1" applyAlignment="1">
      <alignment horizontal="center"/>
    </xf>
    <xf numFmtId="0" fontId="59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9" fontId="9" fillId="0" borderId="10" xfId="57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2" fillId="32" borderId="13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171" fontId="61" fillId="0" borderId="10" xfId="60" applyFont="1" applyBorder="1" applyAlignment="1">
      <alignment vertical="center"/>
    </xf>
    <xf numFmtId="9" fontId="61" fillId="0" borderId="10" xfId="57" applyFont="1" applyBorder="1" applyAlignment="1">
      <alignment vertical="center"/>
    </xf>
    <xf numFmtId="0" fontId="61" fillId="0" borderId="0" xfId="0" applyFont="1" applyAlignment="1">
      <alignment/>
    </xf>
    <xf numFmtId="180" fontId="61" fillId="0" borderId="10" xfId="60" applyNumberFormat="1" applyFont="1" applyBorder="1" applyAlignment="1">
      <alignment horizontal="center"/>
    </xf>
    <xf numFmtId="0" fontId="61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9" fontId="3" fillId="0" borderId="10" xfId="57" applyNumberFormat="1" applyFont="1" applyBorder="1" applyAlignment="1">
      <alignment horizontal="center" vertical="center" wrapText="1"/>
    </xf>
    <xf numFmtId="9" fontId="56" fillId="0" borderId="10" xfId="57" applyNumberFormat="1" applyFont="1" applyBorder="1" applyAlignment="1">
      <alignment horizontal="center" vertical="center" wrapText="1"/>
    </xf>
    <xf numFmtId="9" fontId="2" fillId="0" borderId="10" xfId="57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/>
    </xf>
    <xf numFmtId="0" fontId="56" fillId="0" borderId="13" xfId="0" applyFont="1" applyBorder="1" applyAlignment="1">
      <alignment horizontal="center" vertical="top"/>
    </xf>
    <xf numFmtId="0" fontId="56" fillId="0" borderId="14" xfId="0" applyFont="1" applyBorder="1" applyAlignment="1">
      <alignment horizontal="center" vertical="top"/>
    </xf>
    <xf numFmtId="0" fontId="56" fillId="0" borderId="17" xfId="0" applyFont="1" applyBorder="1" applyAlignment="1">
      <alignment horizontal="center" vertical="top"/>
    </xf>
    <xf numFmtId="0" fontId="56" fillId="0" borderId="13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4" fillId="0" borderId="10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5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6.00390625" style="0" customWidth="1"/>
    <col min="2" max="2" width="31.00390625" style="0" customWidth="1"/>
    <col min="3" max="3" width="23.7109375" style="0" customWidth="1"/>
    <col min="4" max="4" width="5.7109375" style="0" bestFit="1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140625" style="0" customWidth="1"/>
    <col min="13" max="13" width="10.7109375" style="0" bestFit="1" customWidth="1"/>
    <col min="14" max="14" width="9.7109375" style="0" bestFit="1" customWidth="1"/>
  </cols>
  <sheetData>
    <row r="1" spans="1:10" ht="14.25">
      <c r="A1" s="2"/>
      <c r="B1" s="79" t="s">
        <v>10</v>
      </c>
      <c r="C1" s="79"/>
      <c r="D1" s="79"/>
      <c r="E1" s="79"/>
      <c r="F1" s="79"/>
      <c r="G1" s="79"/>
      <c r="H1" s="79"/>
      <c r="I1" s="79"/>
      <c r="J1" s="1"/>
    </row>
    <row r="2" spans="1:10" ht="33.75" customHeight="1">
      <c r="A2" s="2"/>
      <c r="B2" s="80" t="s">
        <v>66</v>
      </c>
      <c r="C2" s="80"/>
      <c r="D2" s="80"/>
      <c r="E2" s="80"/>
      <c r="F2" s="80"/>
      <c r="G2" s="80"/>
      <c r="H2" s="80"/>
      <c r="I2" s="80"/>
      <c r="J2" s="1"/>
    </row>
    <row r="3" spans="1:10" ht="14.25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>
      <c r="A4" s="81" t="s">
        <v>0</v>
      </c>
      <c r="B4" s="81" t="s">
        <v>1</v>
      </c>
      <c r="C4" s="81" t="s">
        <v>2</v>
      </c>
      <c r="D4" s="81" t="s">
        <v>3</v>
      </c>
      <c r="E4" s="81"/>
      <c r="F4" s="81"/>
      <c r="G4" s="81" t="s">
        <v>58</v>
      </c>
      <c r="H4" s="81"/>
      <c r="I4" s="81"/>
      <c r="J4" s="81" t="s">
        <v>59</v>
      </c>
    </row>
    <row r="5" spans="1:10" ht="27">
      <c r="A5" s="81"/>
      <c r="B5" s="81"/>
      <c r="C5" s="81"/>
      <c r="D5" s="6" t="s">
        <v>4</v>
      </c>
      <c r="E5" s="6" t="s">
        <v>5</v>
      </c>
      <c r="F5" s="6" t="s">
        <v>6</v>
      </c>
      <c r="G5" s="6" t="s">
        <v>60</v>
      </c>
      <c r="H5" s="6" t="s">
        <v>67</v>
      </c>
      <c r="I5" s="6" t="s">
        <v>7</v>
      </c>
      <c r="J5" s="81"/>
    </row>
    <row r="6" spans="1:10" ht="14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63" customFormat="1" ht="69">
      <c r="A7" s="60">
        <v>1</v>
      </c>
      <c r="B7" s="73" t="s">
        <v>29</v>
      </c>
      <c r="C7" s="61" t="s">
        <v>8</v>
      </c>
      <c r="D7" s="23">
        <v>703</v>
      </c>
      <c r="E7" s="23" t="s">
        <v>30</v>
      </c>
      <c r="F7" s="23" t="s">
        <v>103</v>
      </c>
      <c r="G7" s="30">
        <f>G8+G11</f>
        <v>11291.3</v>
      </c>
      <c r="H7" s="30">
        <f>H8+H11</f>
        <v>11195.2</v>
      </c>
      <c r="I7" s="76">
        <f>H7/G7</f>
        <v>0.9914890225217646</v>
      </c>
      <c r="J7" s="23"/>
    </row>
    <row r="8" spans="1:10" s="37" customFormat="1" ht="71.25" customHeight="1">
      <c r="A8" s="33" t="s">
        <v>61</v>
      </c>
      <c r="B8" s="34" t="s">
        <v>62</v>
      </c>
      <c r="C8" s="55" t="s">
        <v>8</v>
      </c>
      <c r="D8" s="64">
        <v>703</v>
      </c>
      <c r="E8" s="65" t="s">
        <v>12</v>
      </c>
      <c r="F8" s="64" t="s">
        <v>102</v>
      </c>
      <c r="G8" s="35">
        <f>SUM(G9:G10)</f>
        <v>11291.3</v>
      </c>
      <c r="H8" s="35">
        <f>SUM(H9:H10)</f>
        <v>11195.2</v>
      </c>
      <c r="I8" s="77">
        <f>H8/G8</f>
        <v>0.9914890225217646</v>
      </c>
      <c r="J8" s="36"/>
    </row>
    <row r="9" spans="1:10" ht="54.75">
      <c r="A9" s="74" t="s">
        <v>69</v>
      </c>
      <c r="B9" s="74" t="s">
        <v>63</v>
      </c>
      <c r="C9" s="75" t="s">
        <v>8</v>
      </c>
      <c r="D9" s="6">
        <v>703</v>
      </c>
      <c r="E9" s="38" t="s">
        <v>12</v>
      </c>
      <c r="F9" s="38" t="s">
        <v>101</v>
      </c>
      <c r="G9" s="31">
        <v>11291.3</v>
      </c>
      <c r="H9" s="31">
        <v>11195.2</v>
      </c>
      <c r="I9" s="78">
        <f>H9/G9</f>
        <v>0.9914890225217646</v>
      </c>
      <c r="J9" s="39"/>
    </row>
    <row r="10" spans="1:10" ht="82.5" customHeight="1" hidden="1">
      <c r="A10" s="24" t="s">
        <v>70</v>
      </c>
      <c r="B10" s="40" t="s">
        <v>9</v>
      </c>
      <c r="C10" s="56" t="s">
        <v>8</v>
      </c>
      <c r="D10" s="43">
        <v>703</v>
      </c>
      <c r="E10" s="66" t="s">
        <v>12</v>
      </c>
      <c r="F10" s="66" t="s">
        <v>100</v>
      </c>
      <c r="G10" s="41">
        <v>0</v>
      </c>
      <c r="H10" s="41">
        <v>0</v>
      </c>
      <c r="I10" s="42">
        <v>0</v>
      </c>
      <c r="J10" s="43"/>
    </row>
    <row r="11" spans="1:10" s="37" customFormat="1" ht="54.75" hidden="1">
      <c r="A11" s="44" t="s">
        <v>71</v>
      </c>
      <c r="B11" s="45" t="s">
        <v>64</v>
      </c>
      <c r="C11" s="55" t="s">
        <v>8</v>
      </c>
      <c r="D11" s="64">
        <v>703</v>
      </c>
      <c r="E11" s="64">
        <v>1301</v>
      </c>
      <c r="F11" s="64" t="s">
        <v>99</v>
      </c>
      <c r="G11" s="35">
        <f>SUM(G12)</f>
        <v>0</v>
      </c>
      <c r="H11" s="35">
        <f>SUM(H12)</f>
        <v>0</v>
      </c>
      <c r="I11" s="59"/>
      <c r="J11" s="36"/>
    </row>
    <row r="12" spans="1:10" ht="54.75" hidden="1">
      <c r="A12" s="24" t="s">
        <v>72</v>
      </c>
      <c r="B12" s="40" t="s">
        <v>11</v>
      </c>
      <c r="C12" s="57" t="s">
        <v>8</v>
      </c>
      <c r="D12" s="6">
        <v>703</v>
      </c>
      <c r="E12" s="38" t="s">
        <v>13</v>
      </c>
      <c r="F12" s="6" t="s">
        <v>98</v>
      </c>
      <c r="G12" s="31"/>
      <c r="H12" s="31"/>
      <c r="I12" s="32"/>
      <c r="J12" s="6"/>
    </row>
    <row r="13" spans="1:10" ht="14.25">
      <c r="A13" s="5"/>
      <c r="B13" s="46"/>
      <c r="C13" s="46"/>
      <c r="D13" s="46"/>
      <c r="E13" s="46"/>
      <c r="F13" s="46"/>
      <c r="G13" s="46"/>
      <c r="H13" s="46"/>
      <c r="I13" s="46"/>
      <c r="J13" s="46"/>
    </row>
    <row r="14" s="4" customFormat="1" ht="16.5">
      <c r="A14" s="47" t="s">
        <v>68</v>
      </c>
    </row>
    <row r="15" spans="1:10" ht="44.25" customHeight="1">
      <c r="A15" s="82" t="s">
        <v>104</v>
      </c>
      <c r="B15" s="82"/>
      <c r="C15" s="82"/>
      <c r="D15" s="82"/>
      <c r="E15" s="82"/>
      <c r="F15" s="82"/>
      <c r="G15" s="82"/>
      <c r="H15" s="83"/>
      <c r="I15" s="83"/>
      <c r="J15" s="4" t="s">
        <v>105</v>
      </c>
    </row>
    <row r="16" spans="8:9" ht="17.25">
      <c r="H16" s="84" t="s">
        <v>65</v>
      </c>
      <c r="I16" s="84"/>
    </row>
  </sheetData>
  <sheetProtection/>
  <mergeCells count="11">
    <mergeCell ref="J4:J5"/>
    <mergeCell ref="A15:G15"/>
    <mergeCell ref="H15:I15"/>
    <mergeCell ref="H16:I16"/>
    <mergeCell ref="B1:I1"/>
    <mergeCell ref="B2:I2"/>
    <mergeCell ref="A4:A5"/>
    <mergeCell ref="B4:B5"/>
    <mergeCell ref="C4:C5"/>
    <mergeCell ref="D4:F4"/>
    <mergeCell ref="G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C35" sqref="C35"/>
    </sheetView>
  </sheetViews>
  <sheetFormatPr defaultColWidth="9.140625" defaultRowHeight="15"/>
  <cols>
    <col min="1" max="1" width="6.28125" style="4" bestFit="1" customWidth="1"/>
    <col min="2" max="2" width="31.57421875" style="4" customWidth="1"/>
    <col min="3" max="3" width="26.421875" style="4" bestFit="1" customWidth="1"/>
    <col min="4" max="4" width="8.8515625" style="4" customWidth="1"/>
    <col min="5" max="5" width="13.00390625" style="4" bestFit="1" customWidth="1"/>
    <col min="6" max="7" width="10.140625" style="4" bestFit="1" customWidth="1"/>
    <col min="8" max="8" width="11.7109375" style="4" customWidth="1"/>
    <col min="9" max="16384" width="8.8515625" style="4" customWidth="1"/>
  </cols>
  <sheetData>
    <row r="1" spans="1:8" ht="13.5">
      <c r="A1" s="2"/>
      <c r="B1" s="79" t="s">
        <v>10</v>
      </c>
      <c r="C1" s="79"/>
      <c r="D1" s="79"/>
      <c r="E1" s="79"/>
      <c r="F1" s="79"/>
      <c r="G1" s="79"/>
      <c r="H1" s="79"/>
    </row>
    <row r="2" spans="1:8" ht="61.5" customHeight="1">
      <c r="A2" s="96" t="s">
        <v>74</v>
      </c>
      <c r="B2" s="96"/>
      <c r="C2" s="96"/>
      <c r="D2" s="96"/>
      <c r="E2" s="96"/>
      <c r="F2" s="96"/>
      <c r="G2" s="96"/>
      <c r="H2" s="96"/>
    </row>
    <row r="3" ht="13.5">
      <c r="A3" s="3"/>
    </row>
    <row r="4" spans="1:8" ht="30" customHeight="1">
      <c r="A4" s="81" t="s">
        <v>0</v>
      </c>
      <c r="B4" s="81" t="s">
        <v>1</v>
      </c>
      <c r="C4" s="81" t="s">
        <v>14</v>
      </c>
      <c r="D4" s="95" t="s">
        <v>73</v>
      </c>
      <c r="E4" s="95"/>
      <c r="F4" s="95"/>
      <c r="G4" s="95"/>
      <c r="H4" s="95"/>
    </row>
    <row r="5" spans="1:8" ht="27">
      <c r="A5" s="81"/>
      <c r="B5" s="81"/>
      <c r="C5" s="81"/>
      <c r="D5" s="6" t="s">
        <v>4</v>
      </c>
      <c r="E5" s="6" t="s">
        <v>6</v>
      </c>
      <c r="F5" s="6" t="s">
        <v>15</v>
      </c>
      <c r="G5" s="6" t="s">
        <v>16</v>
      </c>
      <c r="H5" s="6" t="s">
        <v>7</v>
      </c>
    </row>
    <row r="6" spans="1:8" ht="13.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70" customFormat="1" ht="23.25" customHeight="1">
      <c r="A7" s="88">
        <v>1</v>
      </c>
      <c r="B7" s="87" t="s">
        <v>29</v>
      </c>
      <c r="C7" s="67" t="s">
        <v>18</v>
      </c>
      <c r="D7" s="62">
        <v>703</v>
      </c>
      <c r="E7" s="62" t="str">
        <f>E8</f>
        <v>01 0 00 00000</v>
      </c>
      <c r="F7" s="68">
        <f>F8+F9</f>
        <v>720.9</v>
      </c>
      <c r="G7" s="68">
        <f>G8+G9</f>
        <v>720.9</v>
      </c>
      <c r="H7" s="69">
        <f>G7/F7</f>
        <v>1</v>
      </c>
    </row>
    <row r="8" spans="1:8" s="70" customFormat="1" ht="23.25" customHeight="1">
      <c r="A8" s="88"/>
      <c r="B8" s="87"/>
      <c r="C8" s="67" t="s">
        <v>19</v>
      </c>
      <c r="D8" s="62">
        <v>703</v>
      </c>
      <c r="E8" s="62" t="str">
        <f>E9</f>
        <v>01 0 00 00000</v>
      </c>
      <c r="F8" s="68">
        <f>F11+F20</f>
        <v>0</v>
      </c>
      <c r="G8" s="68">
        <f>G11+G20</f>
        <v>0</v>
      </c>
      <c r="H8" s="69"/>
    </row>
    <row r="9" spans="1:8" s="70" customFormat="1" ht="23.25" customHeight="1">
      <c r="A9" s="88"/>
      <c r="B9" s="87"/>
      <c r="C9" s="67" t="s">
        <v>21</v>
      </c>
      <c r="D9" s="62">
        <v>703</v>
      </c>
      <c r="E9" s="62" t="str">
        <f>'приложение 7'!F7</f>
        <v>01 0 00 00000</v>
      </c>
      <c r="F9" s="68">
        <f>F12+F21</f>
        <v>720.9</v>
      </c>
      <c r="G9" s="68">
        <f>G12+G21</f>
        <v>720.9</v>
      </c>
      <c r="H9" s="69">
        <f aca="true" t="shared" si="0" ref="H9:H18">G9/F9</f>
        <v>1</v>
      </c>
    </row>
    <row r="10" spans="1:8" s="52" customFormat="1" ht="23.25" customHeight="1">
      <c r="A10" s="89" t="s">
        <v>61</v>
      </c>
      <c r="B10" s="92" t="s">
        <v>62</v>
      </c>
      <c r="C10" s="48" t="s">
        <v>18</v>
      </c>
      <c r="D10" s="49">
        <v>703</v>
      </c>
      <c r="E10" s="49" t="str">
        <f>E11</f>
        <v>01 1 00 00000</v>
      </c>
      <c r="F10" s="50">
        <f aca="true" t="shared" si="1" ref="F10:G12">F13+F16</f>
        <v>720.9</v>
      </c>
      <c r="G10" s="50">
        <f t="shared" si="1"/>
        <v>720.9</v>
      </c>
      <c r="H10" s="51">
        <f t="shared" si="0"/>
        <v>1</v>
      </c>
    </row>
    <row r="11" spans="1:8" s="52" customFormat="1" ht="23.25" customHeight="1">
      <c r="A11" s="90"/>
      <c r="B11" s="93"/>
      <c r="C11" s="48" t="s">
        <v>19</v>
      </c>
      <c r="D11" s="49">
        <v>703</v>
      </c>
      <c r="E11" s="49" t="str">
        <f>E12</f>
        <v>01 1 00 00000</v>
      </c>
      <c r="F11" s="50">
        <f t="shared" si="1"/>
        <v>0</v>
      </c>
      <c r="G11" s="50">
        <f t="shared" si="1"/>
        <v>0</v>
      </c>
      <c r="H11" s="51"/>
    </row>
    <row r="12" spans="1:8" s="52" customFormat="1" ht="23.25" customHeight="1">
      <c r="A12" s="91"/>
      <c r="B12" s="94"/>
      <c r="C12" s="48" t="s">
        <v>21</v>
      </c>
      <c r="D12" s="49">
        <v>703</v>
      </c>
      <c r="E12" s="49" t="str">
        <f>'приложение 7'!F8</f>
        <v>01 1 00 00000</v>
      </c>
      <c r="F12" s="50">
        <f t="shared" si="1"/>
        <v>720.9</v>
      </c>
      <c r="G12" s="50">
        <f t="shared" si="1"/>
        <v>720.9</v>
      </c>
      <c r="H12" s="51">
        <f t="shared" si="0"/>
        <v>1</v>
      </c>
    </row>
    <row r="13" spans="1:8" ht="24" customHeight="1">
      <c r="A13" s="85" t="s">
        <v>69</v>
      </c>
      <c r="B13" s="86" t="s">
        <v>17</v>
      </c>
      <c r="C13" s="7" t="s">
        <v>18</v>
      </c>
      <c r="D13" s="29">
        <v>703</v>
      </c>
      <c r="E13" s="58" t="str">
        <f>E14</f>
        <v>01 1 01 00000</v>
      </c>
      <c r="F13" s="9">
        <f>F14+F15</f>
        <v>39.9</v>
      </c>
      <c r="G13" s="9">
        <f>G14+G15</f>
        <v>39.9</v>
      </c>
      <c r="H13" s="8">
        <f t="shared" si="0"/>
        <v>1</v>
      </c>
    </row>
    <row r="14" spans="1:8" ht="24" customHeight="1">
      <c r="A14" s="85"/>
      <c r="B14" s="86"/>
      <c r="C14" s="7" t="s">
        <v>19</v>
      </c>
      <c r="D14" s="29">
        <v>703</v>
      </c>
      <c r="E14" s="58" t="str">
        <f>E15</f>
        <v>01 1 01 00000</v>
      </c>
      <c r="F14" s="9"/>
      <c r="G14" s="9"/>
      <c r="H14" s="8"/>
    </row>
    <row r="15" spans="1:8" ht="24" customHeight="1">
      <c r="A15" s="85"/>
      <c r="B15" s="86"/>
      <c r="C15" s="7" t="s">
        <v>21</v>
      </c>
      <c r="D15" s="29">
        <v>703</v>
      </c>
      <c r="E15" s="58" t="str">
        <f>'приложение 7'!F9</f>
        <v>01 1 01 00000</v>
      </c>
      <c r="F15" s="9">
        <v>39.9</v>
      </c>
      <c r="G15" s="9">
        <v>39.9</v>
      </c>
      <c r="H15" s="8">
        <f t="shared" si="0"/>
        <v>1</v>
      </c>
    </row>
    <row r="16" spans="1:8" ht="28.5" customHeight="1">
      <c r="A16" s="85" t="s">
        <v>70</v>
      </c>
      <c r="B16" s="86" t="s">
        <v>9</v>
      </c>
      <c r="C16" s="7" t="s">
        <v>18</v>
      </c>
      <c r="D16" s="29">
        <v>703</v>
      </c>
      <c r="E16" s="58" t="str">
        <f>E17</f>
        <v>01 1 04 00000</v>
      </c>
      <c r="F16" s="9">
        <f>F17+F18</f>
        <v>681</v>
      </c>
      <c r="G16" s="9">
        <f>G17+G18</f>
        <v>681</v>
      </c>
      <c r="H16" s="8">
        <f t="shared" si="0"/>
        <v>1</v>
      </c>
    </row>
    <row r="17" spans="1:8" ht="28.5" customHeight="1">
      <c r="A17" s="85"/>
      <c r="B17" s="86"/>
      <c r="C17" s="7" t="s">
        <v>19</v>
      </c>
      <c r="D17" s="29">
        <v>703</v>
      </c>
      <c r="E17" s="58" t="str">
        <f>E18</f>
        <v>01 1 04 00000</v>
      </c>
      <c r="F17" s="9"/>
      <c r="G17" s="9"/>
      <c r="H17" s="8"/>
    </row>
    <row r="18" spans="1:8" ht="28.5" customHeight="1">
      <c r="A18" s="85"/>
      <c r="B18" s="86"/>
      <c r="C18" s="7" t="s">
        <v>21</v>
      </c>
      <c r="D18" s="29">
        <v>703</v>
      </c>
      <c r="E18" s="58" t="str">
        <f>'приложение 7'!F10</f>
        <v>01 1 04 00000</v>
      </c>
      <c r="F18" s="9">
        <v>681</v>
      </c>
      <c r="G18" s="9">
        <v>681</v>
      </c>
      <c r="H18" s="8">
        <f t="shared" si="0"/>
        <v>1</v>
      </c>
    </row>
    <row r="19" spans="1:8" s="52" customFormat="1" ht="28.5" customHeight="1" hidden="1">
      <c r="A19" s="89" t="s">
        <v>71</v>
      </c>
      <c r="B19" s="92" t="s">
        <v>64</v>
      </c>
      <c r="C19" s="48" t="s">
        <v>18</v>
      </c>
      <c r="D19" s="49">
        <v>703</v>
      </c>
      <c r="E19" s="49" t="str">
        <f>E20</f>
        <v>01 2 00 00000</v>
      </c>
      <c r="F19" s="50">
        <f aca="true" t="shared" si="2" ref="F19:G21">F22</f>
        <v>0</v>
      </c>
      <c r="G19" s="50">
        <f t="shared" si="2"/>
        <v>0</v>
      </c>
      <c r="H19" s="8"/>
    </row>
    <row r="20" spans="1:8" s="52" customFormat="1" ht="28.5" customHeight="1" hidden="1">
      <c r="A20" s="90"/>
      <c r="B20" s="93"/>
      <c r="C20" s="48" t="s">
        <v>19</v>
      </c>
      <c r="D20" s="49">
        <v>703</v>
      </c>
      <c r="E20" s="49" t="str">
        <f>E21</f>
        <v>01 2 00 00000</v>
      </c>
      <c r="F20" s="50">
        <f t="shared" si="2"/>
        <v>0</v>
      </c>
      <c r="G20" s="50">
        <f t="shared" si="2"/>
        <v>0</v>
      </c>
      <c r="H20" s="8"/>
    </row>
    <row r="21" spans="1:8" s="52" customFormat="1" ht="28.5" customHeight="1" hidden="1">
      <c r="A21" s="91"/>
      <c r="B21" s="94"/>
      <c r="C21" s="48" t="s">
        <v>21</v>
      </c>
      <c r="D21" s="49">
        <v>703</v>
      </c>
      <c r="E21" s="49" t="str">
        <f>'приложение 7'!F11</f>
        <v>01 2 00 00000</v>
      </c>
      <c r="F21" s="50">
        <f t="shared" si="2"/>
        <v>0</v>
      </c>
      <c r="G21" s="50">
        <f t="shared" si="2"/>
        <v>0</v>
      </c>
      <c r="H21" s="8"/>
    </row>
    <row r="22" spans="1:8" ht="21" customHeight="1" hidden="1">
      <c r="A22" s="85" t="s">
        <v>72</v>
      </c>
      <c r="B22" s="86" t="s">
        <v>11</v>
      </c>
      <c r="C22" s="7" t="s">
        <v>18</v>
      </c>
      <c r="D22" s="29">
        <v>703</v>
      </c>
      <c r="E22" s="29" t="str">
        <f>E23</f>
        <v>01 2 07 00000</v>
      </c>
      <c r="F22" s="9">
        <f>F23+F24</f>
        <v>0</v>
      </c>
      <c r="G22" s="9">
        <f>G23+G24</f>
        <v>0</v>
      </c>
      <c r="H22" s="8"/>
    </row>
    <row r="23" spans="1:8" ht="21" customHeight="1" hidden="1">
      <c r="A23" s="85"/>
      <c r="B23" s="86"/>
      <c r="C23" s="7" t="s">
        <v>19</v>
      </c>
      <c r="D23" s="29">
        <v>703</v>
      </c>
      <c r="E23" s="29" t="str">
        <f>E24</f>
        <v>01 2 07 00000</v>
      </c>
      <c r="F23" s="7"/>
      <c r="G23" s="7"/>
      <c r="H23" s="8"/>
    </row>
    <row r="24" spans="1:8" ht="21" customHeight="1" hidden="1">
      <c r="A24" s="85"/>
      <c r="B24" s="86"/>
      <c r="C24" s="7" t="s">
        <v>21</v>
      </c>
      <c r="D24" s="29">
        <v>703</v>
      </c>
      <c r="E24" s="29" t="str">
        <f>'приложение 7'!F12</f>
        <v>01 2 07 00000</v>
      </c>
      <c r="F24" s="7"/>
      <c r="G24" s="7"/>
      <c r="H24" s="8"/>
    </row>
  </sheetData>
  <sheetProtection/>
  <autoFilter ref="C1:C24"/>
  <mergeCells count="18">
    <mergeCell ref="A19:A21"/>
    <mergeCell ref="B19:B21"/>
    <mergeCell ref="B1:H1"/>
    <mergeCell ref="A4:A5"/>
    <mergeCell ref="B4:B5"/>
    <mergeCell ref="C4:C5"/>
    <mergeCell ref="D4:H4"/>
    <mergeCell ref="A2:H2"/>
    <mergeCell ref="A22:A24"/>
    <mergeCell ref="B22:B24"/>
    <mergeCell ref="B7:B9"/>
    <mergeCell ref="A7:A9"/>
    <mergeCell ref="A13:A15"/>
    <mergeCell ref="B13:B15"/>
    <mergeCell ref="A16:A18"/>
    <mergeCell ref="B16:B18"/>
    <mergeCell ref="A10:A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53" sqref="D53"/>
    </sheetView>
  </sheetViews>
  <sheetFormatPr defaultColWidth="9.140625" defaultRowHeight="15"/>
  <cols>
    <col min="1" max="1" width="6.28125" style="4" bestFit="1" customWidth="1"/>
    <col min="2" max="2" width="31.7109375" style="4" customWidth="1"/>
    <col min="3" max="3" width="36.57421875" style="4" customWidth="1"/>
    <col min="4" max="5" width="20.421875" style="4" customWidth="1"/>
    <col min="6" max="16384" width="8.8515625" style="4" customWidth="1"/>
  </cols>
  <sheetData>
    <row r="1" spans="1:5" ht="13.5">
      <c r="A1" s="2"/>
      <c r="B1" s="79" t="s">
        <v>10</v>
      </c>
      <c r="C1" s="79"/>
      <c r="D1" s="79"/>
      <c r="E1" s="79"/>
    </row>
    <row r="2" spans="1:5" ht="33" customHeight="1">
      <c r="A2" s="96" t="s">
        <v>75</v>
      </c>
      <c r="B2" s="96"/>
      <c r="C2" s="96"/>
      <c r="D2" s="96"/>
      <c r="E2" s="96"/>
    </row>
    <row r="3" ht="13.5">
      <c r="A3" s="3"/>
    </row>
    <row r="4" spans="1:5" ht="30" customHeight="1">
      <c r="A4" s="81" t="s">
        <v>0</v>
      </c>
      <c r="B4" s="81" t="s">
        <v>1</v>
      </c>
      <c r="C4" s="81" t="s">
        <v>14</v>
      </c>
      <c r="D4" s="95" t="s">
        <v>26</v>
      </c>
      <c r="E4" s="95"/>
    </row>
    <row r="5" spans="1:5" ht="27">
      <c r="A5" s="81"/>
      <c r="B5" s="81"/>
      <c r="C5" s="81"/>
      <c r="D5" s="6" t="s">
        <v>27</v>
      </c>
      <c r="E5" s="6" t="s">
        <v>28</v>
      </c>
    </row>
    <row r="6" spans="1:5" ht="13.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s="70" customFormat="1" ht="14.25" customHeight="1">
      <c r="A7" s="88">
        <v>1</v>
      </c>
      <c r="B7" s="87" t="s">
        <v>29</v>
      </c>
      <c r="C7" s="67" t="s">
        <v>18</v>
      </c>
      <c r="D7" s="71">
        <f>D31+D13</f>
        <v>12012.199999999999</v>
      </c>
      <c r="E7" s="71">
        <f>E31+E13</f>
        <v>11916.1</v>
      </c>
    </row>
    <row r="8" spans="1:5" s="70" customFormat="1" ht="13.5">
      <c r="A8" s="88"/>
      <c r="B8" s="87"/>
      <c r="C8" s="67" t="s">
        <v>22</v>
      </c>
      <c r="D8" s="71">
        <f>D32+D14</f>
        <v>0</v>
      </c>
      <c r="E8" s="71">
        <f>E32+E14</f>
        <v>0</v>
      </c>
    </row>
    <row r="9" spans="1:5" s="70" customFormat="1" ht="13.5">
      <c r="A9" s="88"/>
      <c r="B9" s="87"/>
      <c r="C9" s="67" t="s">
        <v>20</v>
      </c>
      <c r="D9" s="71">
        <f>D15+D33</f>
        <v>720.9</v>
      </c>
      <c r="E9" s="71">
        <f>E15+E33</f>
        <v>720.9</v>
      </c>
    </row>
    <row r="10" spans="1:5" s="70" customFormat="1" ht="13.5">
      <c r="A10" s="88"/>
      <c r="B10" s="87"/>
      <c r="C10" s="72" t="s">
        <v>23</v>
      </c>
      <c r="D10" s="71">
        <f aca="true" t="shared" si="0" ref="D10:E12">D34+D16</f>
        <v>11291.3</v>
      </c>
      <c r="E10" s="71">
        <f t="shared" si="0"/>
        <v>11195.2</v>
      </c>
    </row>
    <row r="11" spans="1:5" s="70" customFormat="1" ht="13.5">
      <c r="A11" s="88"/>
      <c r="B11" s="87"/>
      <c r="C11" s="72" t="s">
        <v>24</v>
      </c>
      <c r="D11" s="71">
        <f t="shared" si="0"/>
        <v>0</v>
      </c>
      <c r="E11" s="71">
        <f t="shared" si="0"/>
        <v>0</v>
      </c>
    </row>
    <row r="12" spans="1:5" s="70" customFormat="1" ht="13.5">
      <c r="A12" s="88"/>
      <c r="B12" s="87"/>
      <c r="C12" s="72" t="s">
        <v>25</v>
      </c>
      <c r="D12" s="71">
        <f t="shared" si="0"/>
        <v>0</v>
      </c>
      <c r="E12" s="71">
        <f t="shared" si="0"/>
        <v>0</v>
      </c>
    </row>
    <row r="13" spans="1:5" s="52" customFormat="1" ht="13.5">
      <c r="A13" s="89"/>
      <c r="B13" s="92" t="s">
        <v>62</v>
      </c>
      <c r="C13" s="48" t="s">
        <v>18</v>
      </c>
      <c r="D13" s="54">
        <f aca="true" t="shared" si="1" ref="D13:E17">D19+D25</f>
        <v>12012.199999999999</v>
      </c>
      <c r="E13" s="54">
        <f t="shared" si="1"/>
        <v>11916.1</v>
      </c>
    </row>
    <row r="14" spans="1:5" s="52" customFormat="1" ht="13.5">
      <c r="A14" s="90"/>
      <c r="B14" s="93"/>
      <c r="C14" s="48" t="s">
        <v>22</v>
      </c>
      <c r="D14" s="54">
        <f t="shared" si="1"/>
        <v>0</v>
      </c>
      <c r="E14" s="54">
        <f t="shared" si="1"/>
        <v>0</v>
      </c>
    </row>
    <row r="15" spans="1:5" s="52" customFormat="1" ht="13.5">
      <c r="A15" s="90"/>
      <c r="B15" s="93"/>
      <c r="C15" s="48" t="s">
        <v>20</v>
      </c>
      <c r="D15" s="54">
        <f t="shared" si="1"/>
        <v>720.9</v>
      </c>
      <c r="E15" s="54">
        <f t="shared" si="1"/>
        <v>720.9</v>
      </c>
    </row>
    <row r="16" spans="1:5" s="52" customFormat="1" ht="13.5">
      <c r="A16" s="90"/>
      <c r="B16" s="93"/>
      <c r="C16" s="53" t="s">
        <v>23</v>
      </c>
      <c r="D16" s="54">
        <f t="shared" si="1"/>
        <v>11291.3</v>
      </c>
      <c r="E16" s="54">
        <f t="shared" si="1"/>
        <v>11195.2</v>
      </c>
    </row>
    <row r="17" spans="1:5" s="52" customFormat="1" ht="13.5">
      <c r="A17" s="90"/>
      <c r="B17" s="93"/>
      <c r="C17" s="53" t="s">
        <v>24</v>
      </c>
      <c r="D17" s="54">
        <f t="shared" si="1"/>
        <v>0</v>
      </c>
      <c r="E17" s="54">
        <f t="shared" si="1"/>
        <v>0</v>
      </c>
    </row>
    <row r="18" spans="1:5" s="52" customFormat="1" ht="13.5">
      <c r="A18" s="91"/>
      <c r="B18" s="94"/>
      <c r="C18" s="53" t="s">
        <v>25</v>
      </c>
      <c r="D18" s="54">
        <f>D30+D24</f>
        <v>0</v>
      </c>
      <c r="E18" s="54">
        <f>E30+E24</f>
        <v>0</v>
      </c>
    </row>
    <row r="19" spans="1:5" ht="13.5">
      <c r="A19" s="85">
        <v>2</v>
      </c>
      <c r="B19" s="86" t="s">
        <v>17</v>
      </c>
      <c r="C19" s="7" t="s">
        <v>18</v>
      </c>
      <c r="D19" s="21">
        <f>SUM(D20:D24)</f>
        <v>11331.199999999999</v>
      </c>
      <c r="E19" s="21">
        <f>SUM(E20:E24)</f>
        <v>11235.1</v>
      </c>
    </row>
    <row r="20" spans="1:5" ht="13.5">
      <c r="A20" s="85"/>
      <c r="B20" s="86"/>
      <c r="C20" s="7" t="s">
        <v>22</v>
      </c>
      <c r="D20" s="21">
        <f>'приложение 8'!F14</f>
        <v>0</v>
      </c>
      <c r="E20" s="21">
        <f>'приложение 8'!G14</f>
        <v>0</v>
      </c>
    </row>
    <row r="21" spans="1:5" ht="13.5">
      <c r="A21" s="85"/>
      <c r="B21" s="86"/>
      <c r="C21" s="7" t="s">
        <v>20</v>
      </c>
      <c r="D21" s="21">
        <f>'приложение 8'!F15</f>
        <v>39.9</v>
      </c>
      <c r="E21" s="21">
        <f>'приложение 8'!G15</f>
        <v>39.9</v>
      </c>
    </row>
    <row r="22" spans="1:5" ht="13.5">
      <c r="A22" s="85"/>
      <c r="B22" s="86"/>
      <c r="C22" s="10" t="s">
        <v>23</v>
      </c>
      <c r="D22" s="21">
        <f>'приложение 7'!G9</f>
        <v>11291.3</v>
      </c>
      <c r="E22" s="21">
        <f>'приложение 7'!H9</f>
        <v>11195.2</v>
      </c>
    </row>
    <row r="23" spans="1:5" ht="13.5">
      <c r="A23" s="85"/>
      <c r="B23" s="86"/>
      <c r="C23" s="10" t="s">
        <v>24</v>
      </c>
      <c r="D23" s="21"/>
      <c r="E23" s="21"/>
    </row>
    <row r="24" spans="1:5" ht="13.5">
      <c r="A24" s="85"/>
      <c r="B24" s="86"/>
      <c r="C24" s="10" t="s">
        <v>25</v>
      </c>
      <c r="D24" s="21"/>
      <c r="E24" s="21"/>
    </row>
    <row r="25" spans="1:5" ht="13.5">
      <c r="A25" s="85">
        <v>3</v>
      </c>
      <c r="B25" s="86" t="s">
        <v>9</v>
      </c>
      <c r="C25" s="7" t="s">
        <v>18</v>
      </c>
      <c r="D25" s="21">
        <f>SUM(D26:D30)</f>
        <v>681</v>
      </c>
      <c r="E25" s="21">
        <f>SUM(E26:E30)</f>
        <v>681</v>
      </c>
    </row>
    <row r="26" spans="1:5" ht="13.5">
      <c r="A26" s="85"/>
      <c r="B26" s="86"/>
      <c r="C26" s="7" t="s">
        <v>22</v>
      </c>
      <c r="D26" s="21">
        <f>'приложение 8'!F17</f>
        <v>0</v>
      </c>
      <c r="E26" s="21">
        <f>'приложение 8'!G17</f>
        <v>0</v>
      </c>
    </row>
    <row r="27" spans="1:5" ht="13.5">
      <c r="A27" s="85"/>
      <c r="B27" s="86"/>
      <c r="C27" s="7" t="s">
        <v>20</v>
      </c>
      <c r="D27" s="21">
        <f>'приложение 8'!F18</f>
        <v>681</v>
      </c>
      <c r="E27" s="21">
        <f>'приложение 8'!G18</f>
        <v>681</v>
      </c>
    </row>
    <row r="28" spans="1:5" ht="13.5">
      <c r="A28" s="85"/>
      <c r="B28" s="86"/>
      <c r="C28" s="10" t="s">
        <v>23</v>
      </c>
      <c r="D28" s="21">
        <f>'приложение 7'!G10</f>
        <v>0</v>
      </c>
      <c r="E28" s="21">
        <f>'приложение 7'!H10</f>
        <v>0</v>
      </c>
    </row>
    <row r="29" spans="1:5" ht="13.5">
      <c r="A29" s="85"/>
      <c r="B29" s="86"/>
      <c r="C29" s="10" t="s">
        <v>24</v>
      </c>
      <c r="D29" s="21"/>
      <c r="E29" s="21"/>
    </row>
    <row r="30" spans="1:5" ht="13.5">
      <c r="A30" s="85"/>
      <c r="B30" s="86"/>
      <c r="C30" s="10" t="s">
        <v>25</v>
      </c>
      <c r="D30" s="21"/>
      <c r="E30" s="21"/>
    </row>
    <row r="31" spans="1:5" s="52" customFormat="1" ht="13.5" hidden="1">
      <c r="A31" s="89"/>
      <c r="B31" s="92" t="s">
        <v>64</v>
      </c>
      <c r="C31" s="48" t="s">
        <v>18</v>
      </c>
      <c r="D31" s="54">
        <f>D37</f>
        <v>0</v>
      </c>
      <c r="E31" s="54">
        <f>E37</f>
        <v>0</v>
      </c>
    </row>
    <row r="32" spans="1:5" s="52" customFormat="1" ht="13.5" hidden="1">
      <c r="A32" s="90"/>
      <c r="B32" s="93"/>
      <c r="C32" s="48" t="s">
        <v>22</v>
      </c>
      <c r="D32" s="54">
        <f aca="true" t="shared" si="2" ref="D32:E36">D38</f>
        <v>0</v>
      </c>
      <c r="E32" s="54">
        <f t="shared" si="2"/>
        <v>0</v>
      </c>
    </row>
    <row r="33" spans="1:5" s="52" customFormat="1" ht="13.5" hidden="1">
      <c r="A33" s="90"/>
      <c r="B33" s="93"/>
      <c r="C33" s="48" t="s">
        <v>20</v>
      </c>
      <c r="D33" s="54">
        <f t="shared" si="2"/>
        <v>0</v>
      </c>
      <c r="E33" s="54">
        <f t="shared" si="2"/>
        <v>0</v>
      </c>
    </row>
    <row r="34" spans="1:5" s="52" customFormat="1" ht="13.5" hidden="1">
      <c r="A34" s="90"/>
      <c r="B34" s="93"/>
      <c r="C34" s="53" t="s">
        <v>23</v>
      </c>
      <c r="D34" s="54">
        <f t="shared" si="2"/>
        <v>0</v>
      </c>
      <c r="E34" s="54">
        <f t="shared" si="2"/>
        <v>0</v>
      </c>
    </row>
    <row r="35" spans="1:5" s="52" customFormat="1" ht="13.5" hidden="1">
      <c r="A35" s="90"/>
      <c r="B35" s="93"/>
      <c r="C35" s="53" t="s">
        <v>24</v>
      </c>
      <c r="D35" s="54">
        <f t="shared" si="2"/>
        <v>0</v>
      </c>
      <c r="E35" s="54">
        <f t="shared" si="2"/>
        <v>0</v>
      </c>
    </row>
    <row r="36" spans="1:5" s="52" customFormat="1" ht="13.5" hidden="1">
      <c r="A36" s="91"/>
      <c r="B36" s="94"/>
      <c r="C36" s="53" t="s">
        <v>25</v>
      </c>
      <c r="D36" s="54">
        <f t="shared" si="2"/>
        <v>0</v>
      </c>
      <c r="E36" s="54">
        <f t="shared" si="2"/>
        <v>0</v>
      </c>
    </row>
    <row r="37" spans="1:5" ht="13.5" hidden="1">
      <c r="A37" s="85">
        <v>4</v>
      </c>
      <c r="B37" s="86" t="s">
        <v>11</v>
      </c>
      <c r="C37" s="7" t="s">
        <v>18</v>
      </c>
      <c r="D37" s="21">
        <f>SUM(D38:D42)</f>
        <v>0</v>
      </c>
      <c r="E37" s="21">
        <f>SUM(E38:E42)</f>
        <v>0</v>
      </c>
    </row>
    <row r="38" spans="1:5" ht="13.5" hidden="1">
      <c r="A38" s="85"/>
      <c r="B38" s="86"/>
      <c r="C38" s="7" t="s">
        <v>22</v>
      </c>
      <c r="D38" s="21">
        <f>'приложение 8'!F23</f>
        <v>0</v>
      </c>
      <c r="E38" s="21">
        <f>'приложение 8'!G23</f>
        <v>0</v>
      </c>
    </row>
    <row r="39" spans="1:5" ht="13.5" hidden="1">
      <c r="A39" s="85"/>
      <c r="B39" s="86"/>
      <c r="C39" s="7" t="s">
        <v>20</v>
      </c>
      <c r="D39" s="21">
        <f>'приложение 8'!F24</f>
        <v>0</v>
      </c>
      <c r="E39" s="21">
        <f>'приложение 8'!G24</f>
        <v>0</v>
      </c>
    </row>
    <row r="40" spans="1:5" ht="13.5" hidden="1">
      <c r="A40" s="85"/>
      <c r="B40" s="86"/>
      <c r="C40" s="10" t="s">
        <v>23</v>
      </c>
      <c r="D40" s="21">
        <f>'приложение 7'!G12</f>
        <v>0</v>
      </c>
      <c r="E40" s="21">
        <f>'приложение 7'!H12</f>
        <v>0</v>
      </c>
    </row>
    <row r="41" spans="1:5" ht="13.5" hidden="1">
      <c r="A41" s="85"/>
      <c r="B41" s="86"/>
      <c r="C41" s="10" t="s">
        <v>24</v>
      </c>
      <c r="D41" s="21"/>
      <c r="E41" s="21"/>
    </row>
    <row r="42" spans="1:5" ht="13.5" hidden="1">
      <c r="A42" s="85"/>
      <c r="B42" s="86"/>
      <c r="C42" s="10" t="s">
        <v>25</v>
      </c>
      <c r="D42" s="21"/>
      <c r="E42" s="21"/>
    </row>
  </sheetData>
  <sheetProtection/>
  <mergeCells count="18">
    <mergeCell ref="B7:B12"/>
    <mergeCell ref="A7:A12"/>
    <mergeCell ref="B1:E1"/>
    <mergeCell ref="A2:E2"/>
    <mergeCell ref="A4:A5"/>
    <mergeCell ref="B4:B5"/>
    <mergeCell ref="C4:C5"/>
    <mergeCell ref="D4:E4"/>
    <mergeCell ref="A13:A18"/>
    <mergeCell ref="B13:B18"/>
    <mergeCell ref="B19:B24"/>
    <mergeCell ref="B25:B30"/>
    <mergeCell ref="B37:B42"/>
    <mergeCell ref="A19:A24"/>
    <mergeCell ref="A25:A30"/>
    <mergeCell ref="A37:A42"/>
    <mergeCell ref="A31:A36"/>
    <mergeCell ref="B31:B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6.7109375" style="0" customWidth="1"/>
    <col min="2" max="2" width="40.00390625" style="0" customWidth="1"/>
    <col min="3" max="3" width="0.2890625" style="0" hidden="1" customWidth="1"/>
    <col min="4" max="4" width="18.57421875" style="0" customWidth="1"/>
    <col min="5" max="5" width="11.7109375" style="0" customWidth="1"/>
    <col min="6" max="6" width="22.57421875" style="0" customWidth="1"/>
    <col min="7" max="7" width="12.140625" style="0" bestFit="1" customWidth="1"/>
    <col min="8" max="8" width="11.28125" style="0" customWidth="1"/>
    <col min="9" max="9" width="20.8515625" style="0" customWidth="1"/>
  </cols>
  <sheetData>
    <row r="1" spans="1:9" ht="15">
      <c r="A1" s="108" t="s">
        <v>31</v>
      </c>
      <c r="B1" s="97"/>
      <c r="C1" s="97"/>
      <c r="D1" s="97"/>
      <c r="E1" s="97"/>
      <c r="F1" s="97"/>
      <c r="G1" s="97"/>
      <c r="H1" s="97"/>
      <c r="I1" s="97"/>
    </row>
    <row r="2" spans="1:9" ht="30" customHeight="1">
      <c r="A2" s="109" t="s">
        <v>32</v>
      </c>
      <c r="B2" s="110"/>
      <c r="C2" s="110"/>
      <c r="D2" s="110"/>
      <c r="E2" s="110"/>
      <c r="F2" s="110"/>
      <c r="G2" s="110"/>
      <c r="H2" s="110"/>
      <c r="I2" s="110"/>
    </row>
    <row r="3" spans="1:9" ht="18">
      <c r="A3" s="111" t="s">
        <v>33</v>
      </c>
      <c r="B3" s="112"/>
      <c r="C3" s="112"/>
      <c r="D3" s="112"/>
      <c r="E3" s="112"/>
      <c r="F3" s="112"/>
      <c r="G3" s="112"/>
      <c r="H3" s="112"/>
      <c r="I3" s="112"/>
    </row>
    <row r="4" spans="1:9" ht="121.5" customHeight="1">
      <c r="A4" s="106" t="s">
        <v>0</v>
      </c>
      <c r="B4" s="106" t="s">
        <v>34</v>
      </c>
      <c r="C4" s="106"/>
      <c r="D4" s="106" t="s">
        <v>2</v>
      </c>
      <c r="E4" s="106" t="s">
        <v>35</v>
      </c>
      <c r="F4" s="106" t="s">
        <v>36</v>
      </c>
      <c r="G4" s="106"/>
      <c r="H4" s="106"/>
      <c r="I4" s="106" t="s">
        <v>37</v>
      </c>
    </row>
    <row r="5" spans="1:9" ht="69" customHeight="1">
      <c r="A5" s="106"/>
      <c r="B5" s="106"/>
      <c r="C5" s="106"/>
      <c r="D5" s="106"/>
      <c r="E5" s="106"/>
      <c r="F5" s="106" t="s">
        <v>38</v>
      </c>
      <c r="G5" s="106" t="s">
        <v>76</v>
      </c>
      <c r="H5" s="106"/>
      <c r="I5" s="106"/>
    </row>
    <row r="6" spans="1:9" ht="15" customHeight="1">
      <c r="A6" s="106"/>
      <c r="B6" s="106"/>
      <c r="C6" s="106"/>
      <c r="D6" s="106"/>
      <c r="E6" s="106"/>
      <c r="F6" s="106"/>
      <c r="G6" s="11" t="s">
        <v>39</v>
      </c>
      <c r="H6" s="11" t="s">
        <v>40</v>
      </c>
      <c r="I6" s="106"/>
    </row>
    <row r="7" spans="1:9" ht="15">
      <c r="A7" s="11">
        <v>1</v>
      </c>
      <c r="B7" s="106">
        <v>2</v>
      </c>
      <c r="C7" s="106"/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ht="33" customHeight="1">
      <c r="A8" s="12">
        <v>1</v>
      </c>
      <c r="B8" s="100" t="s">
        <v>41</v>
      </c>
      <c r="C8" s="100"/>
      <c r="D8" s="100"/>
      <c r="E8" s="100"/>
      <c r="F8" s="100"/>
      <c r="G8" s="100"/>
      <c r="H8" s="100"/>
      <c r="I8" s="100"/>
    </row>
    <row r="9" spans="1:9" ht="15">
      <c r="A9" s="12">
        <v>2</v>
      </c>
      <c r="B9" s="107" t="s">
        <v>57</v>
      </c>
      <c r="C9" s="107"/>
      <c r="D9" s="13"/>
      <c r="E9" s="13"/>
      <c r="F9" s="13"/>
      <c r="G9" s="13"/>
      <c r="H9" s="13"/>
      <c r="I9" s="14"/>
    </row>
    <row r="10" spans="1:9" ht="141.75" customHeight="1">
      <c r="A10" s="15"/>
      <c r="B10" s="100" t="s">
        <v>42</v>
      </c>
      <c r="C10" s="100"/>
      <c r="D10" s="16" t="s">
        <v>8</v>
      </c>
      <c r="E10" s="11" t="s">
        <v>43</v>
      </c>
      <c r="F10" s="11">
        <v>0</v>
      </c>
      <c r="G10" s="11" t="s">
        <v>44</v>
      </c>
      <c r="H10" s="11">
        <v>0</v>
      </c>
      <c r="I10" s="11" t="s">
        <v>108</v>
      </c>
    </row>
    <row r="11" spans="1:9" ht="15">
      <c r="A11" s="15"/>
      <c r="B11" s="101" t="s">
        <v>97</v>
      </c>
      <c r="C11" s="102"/>
      <c r="D11" s="102"/>
      <c r="E11" s="102"/>
      <c r="F11" s="102"/>
      <c r="G11" s="102"/>
      <c r="H11" s="102"/>
      <c r="I11" s="103"/>
    </row>
    <row r="12" spans="1:9" ht="48.75" customHeight="1">
      <c r="A12" s="12">
        <v>3</v>
      </c>
      <c r="B12" s="105" t="s">
        <v>96</v>
      </c>
      <c r="C12" s="100"/>
      <c r="D12" s="100"/>
      <c r="E12" s="100"/>
      <c r="F12" s="100"/>
      <c r="G12" s="100"/>
      <c r="H12" s="100"/>
      <c r="I12" s="100"/>
    </row>
    <row r="13" spans="1:9" ht="66">
      <c r="A13" s="15" t="s">
        <v>45</v>
      </c>
      <c r="B13" s="100" t="s">
        <v>95</v>
      </c>
      <c r="C13" s="100"/>
      <c r="D13" s="16" t="s">
        <v>8</v>
      </c>
      <c r="E13" s="11" t="s">
        <v>43</v>
      </c>
      <c r="F13" s="11">
        <v>113.8</v>
      </c>
      <c r="G13" s="11" t="s">
        <v>46</v>
      </c>
      <c r="H13" s="11">
        <v>104</v>
      </c>
      <c r="I13" s="11" t="s">
        <v>106</v>
      </c>
    </row>
    <row r="14" spans="1:9" ht="78.75" customHeight="1">
      <c r="A14" s="12" t="s">
        <v>47</v>
      </c>
      <c r="B14" s="100" t="s">
        <v>94</v>
      </c>
      <c r="C14" s="100"/>
      <c r="D14" s="16" t="s">
        <v>8</v>
      </c>
      <c r="E14" s="11" t="s">
        <v>48</v>
      </c>
      <c r="F14" s="22">
        <v>11323.8</v>
      </c>
      <c r="G14" s="22">
        <f>'приложение 9'!D19</f>
        <v>11331.199999999999</v>
      </c>
      <c r="H14" s="22">
        <f>'приложение 9'!E19</f>
        <v>11235.1</v>
      </c>
      <c r="I14" s="17"/>
    </row>
    <row r="15" spans="1:9" ht="66">
      <c r="A15" s="12" t="s">
        <v>109</v>
      </c>
      <c r="B15" s="100" t="s">
        <v>93</v>
      </c>
      <c r="C15" s="100"/>
      <c r="D15" s="27" t="s">
        <v>8</v>
      </c>
      <c r="E15" s="25" t="s">
        <v>48</v>
      </c>
      <c r="F15" s="25">
        <v>0</v>
      </c>
      <c r="G15" s="25">
        <v>0</v>
      </c>
      <c r="H15" s="25">
        <v>0</v>
      </c>
      <c r="I15" s="26"/>
    </row>
    <row r="16" spans="1:9" ht="79.5" customHeight="1">
      <c r="A16" s="12" t="s">
        <v>110</v>
      </c>
      <c r="B16" s="100" t="s">
        <v>92</v>
      </c>
      <c r="C16" s="100"/>
      <c r="D16" s="27" t="s">
        <v>8</v>
      </c>
      <c r="E16" s="25" t="s">
        <v>48</v>
      </c>
      <c r="F16" s="25">
        <v>0</v>
      </c>
      <c r="G16" s="25">
        <v>0</v>
      </c>
      <c r="H16" s="25">
        <v>0</v>
      </c>
      <c r="I16" s="26"/>
    </row>
    <row r="17" spans="1:9" ht="97.5" customHeight="1">
      <c r="A17" s="12" t="s">
        <v>111</v>
      </c>
      <c r="B17" s="100" t="s">
        <v>91</v>
      </c>
      <c r="C17" s="100"/>
      <c r="D17" s="16" t="s">
        <v>8</v>
      </c>
      <c r="E17" s="11" t="s">
        <v>48</v>
      </c>
      <c r="F17" s="11">
        <v>120.6</v>
      </c>
      <c r="G17" s="22">
        <f>'приложение 9'!D25</f>
        <v>681</v>
      </c>
      <c r="H17" s="22">
        <f>'приложение 9'!E25</f>
        <v>681</v>
      </c>
      <c r="I17" s="17"/>
    </row>
    <row r="18" spans="1:9" ht="50.25" customHeight="1">
      <c r="A18" s="12">
        <v>4</v>
      </c>
      <c r="B18" s="99" t="s">
        <v>90</v>
      </c>
      <c r="C18" s="100"/>
      <c r="D18" s="100"/>
      <c r="E18" s="100"/>
      <c r="F18" s="100"/>
      <c r="G18" s="100"/>
      <c r="H18" s="100"/>
      <c r="I18" s="100"/>
    </row>
    <row r="19" spans="1:9" ht="83.25" customHeight="1">
      <c r="A19" s="12" t="s">
        <v>112</v>
      </c>
      <c r="B19" s="17" t="s">
        <v>89</v>
      </c>
      <c r="C19" s="98" t="s">
        <v>8</v>
      </c>
      <c r="D19" s="98"/>
      <c r="E19" s="11" t="s">
        <v>43</v>
      </c>
      <c r="F19" s="11">
        <v>30</v>
      </c>
      <c r="G19" s="11">
        <v>30</v>
      </c>
      <c r="H19" s="11">
        <v>30</v>
      </c>
      <c r="I19" s="11" t="s">
        <v>106</v>
      </c>
    </row>
    <row r="20" spans="1:9" ht="81.75" customHeight="1">
      <c r="A20" s="12" t="s">
        <v>49</v>
      </c>
      <c r="B20" s="17" t="s">
        <v>88</v>
      </c>
      <c r="C20" s="98" t="s">
        <v>8</v>
      </c>
      <c r="D20" s="98"/>
      <c r="E20" s="11" t="s">
        <v>43</v>
      </c>
      <c r="F20" s="11">
        <v>100</v>
      </c>
      <c r="G20" s="11">
        <v>100</v>
      </c>
      <c r="H20" s="11">
        <v>100</v>
      </c>
      <c r="I20" s="11" t="s">
        <v>106</v>
      </c>
    </row>
    <row r="21" spans="1:9" ht="33" customHeight="1">
      <c r="A21" s="12">
        <v>5</v>
      </c>
      <c r="B21" s="99" t="s">
        <v>87</v>
      </c>
      <c r="C21" s="100"/>
      <c r="D21" s="100"/>
      <c r="E21" s="100"/>
      <c r="F21" s="100"/>
      <c r="G21" s="100"/>
      <c r="H21" s="100"/>
      <c r="I21" s="100"/>
    </row>
    <row r="22" spans="1:9" ht="65.25" customHeight="1">
      <c r="A22" s="12" t="s">
        <v>50</v>
      </c>
      <c r="B22" s="17" t="s">
        <v>86</v>
      </c>
      <c r="C22" s="98" t="s">
        <v>8</v>
      </c>
      <c r="D22" s="98"/>
      <c r="E22" s="11" t="s">
        <v>43</v>
      </c>
      <c r="F22" s="11">
        <v>99.1</v>
      </c>
      <c r="G22" s="28" t="s">
        <v>51</v>
      </c>
      <c r="H22" s="11">
        <v>99</v>
      </c>
      <c r="I22" s="17" t="s">
        <v>106</v>
      </c>
    </row>
    <row r="23" spans="1:9" ht="78">
      <c r="A23" s="113" t="s">
        <v>113</v>
      </c>
      <c r="B23" s="26" t="s">
        <v>84</v>
      </c>
      <c r="C23" s="27"/>
      <c r="D23" s="27" t="s">
        <v>8</v>
      </c>
      <c r="E23" s="25" t="s">
        <v>48</v>
      </c>
      <c r="F23" s="25">
        <v>0</v>
      </c>
      <c r="G23" s="28">
        <v>0</v>
      </c>
      <c r="H23" s="25">
        <v>0</v>
      </c>
      <c r="I23" s="26"/>
    </row>
    <row r="24" spans="1:9" ht="31.5" customHeight="1">
      <c r="A24" s="12">
        <v>6</v>
      </c>
      <c r="B24" s="99" t="s">
        <v>83</v>
      </c>
      <c r="C24" s="100"/>
      <c r="D24" s="100"/>
      <c r="E24" s="100"/>
      <c r="F24" s="100"/>
      <c r="G24" s="100"/>
      <c r="H24" s="100"/>
      <c r="I24" s="100"/>
    </row>
    <row r="25" spans="1:9" ht="81" customHeight="1">
      <c r="A25" s="12" t="s">
        <v>52</v>
      </c>
      <c r="B25" s="17" t="s">
        <v>85</v>
      </c>
      <c r="C25" s="98" t="s">
        <v>8</v>
      </c>
      <c r="D25" s="98"/>
      <c r="E25" s="11" t="s">
        <v>43</v>
      </c>
      <c r="F25" s="11">
        <v>100</v>
      </c>
      <c r="G25" s="11">
        <v>100</v>
      </c>
      <c r="H25" s="11"/>
      <c r="I25" s="17" t="s">
        <v>106</v>
      </c>
    </row>
    <row r="26" spans="1:9" ht="81" customHeight="1">
      <c r="A26" s="12" t="s">
        <v>114</v>
      </c>
      <c r="B26" s="26" t="s">
        <v>82</v>
      </c>
      <c r="C26" s="27"/>
      <c r="D26" s="27" t="s">
        <v>8</v>
      </c>
      <c r="E26" s="25" t="s">
        <v>48</v>
      </c>
      <c r="F26" s="25">
        <v>0</v>
      </c>
      <c r="G26" s="25">
        <v>0</v>
      </c>
      <c r="H26" s="25">
        <v>0</v>
      </c>
      <c r="I26" s="26"/>
    </row>
    <row r="27" spans="1:9" ht="15">
      <c r="A27" s="12"/>
      <c r="B27" s="101" t="s">
        <v>81</v>
      </c>
      <c r="C27" s="102"/>
      <c r="D27" s="102"/>
      <c r="E27" s="102"/>
      <c r="F27" s="102"/>
      <c r="G27" s="102"/>
      <c r="H27" s="102"/>
      <c r="I27" s="103"/>
    </row>
    <row r="28" spans="1:9" ht="15">
      <c r="A28" s="12">
        <v>7</v>
      </c>
      <c r="B28" s="104" t="s">
        <v>80</v>
      </c>
      <c r="C28" s="104"/>
      <c r="D28" s="104"/>
      <c r="E28" s="104"/>
      <c r="F28" s="104"/>
      <c r="G28" s="104"/>
      <c r="H28" s="104"/>
      <c r="I28" s="104"/>
    </row>
    <row r="29" spans="1:9" ht="111" customHeight="1">
      <c r="A29" s="12" t="s">
        <v>53</v>
      </c>
      <c r="B29" s="17" t="s">
        <v>79</v>
      </c>
      <c r="C29" s="17"/>
      <c r="D29" s="16" t="s">
        <v>8</v>
      </c>
      <c r="E29" s="11" t="s">
        <v>43</v>
      </c>
      <c r="F29" s="11">
        <v>3.1</v>
      </c>
      <c r="G29" s="11" t="s">
        <v>54</v>
      </c>
      <c r="H29" s="11"/>
      <c r="I29" s="11" t="s">
        <v>107</v>
      </c>
    </row>
    <row r="30" spans="1:9" ht="69" customHeight="1">
      <c r="A30" s="15" t="s">
        <v>55</v>
      </c>
      <c r="B30" s="100" t="s">
        <v>78</v>
      </c>
      <c r="C30" s="100"/>
      <c r="D30" s="16" t="s">
        <v>8</v>
      </c>
      <c r="E30" s="11" t="s">
        <v>48</v>
      </c>
      <c r="F30" s="11">
        <v>7.7</v>
      </c>
      <c r="G30" s="11">
        <f>'приложение 9'!D37</f>
        <v>0</v>
      </c>
      <c r="H30" s="11">
        <v>0</v>
      </c>
      <c r="I30" s="11"/>
    </row>
    <row r="31" spans="1:9" ht="69" customHeight="1">
      <c r="A31" s="15" t="s">
        <v>56</v>
      </c>
      <c r="B31" s="17" t="s">
        <v>77</v>
      </c>
      <c r="C31" s="98" t="s">
        <v>8</v>
      </c>
      <c r="D31" s="98"/>
      <c r="E31" s="11" t="s">
        <v>48</v>
      </c>
      <c r="F31" s="11">
        <v>0</v>
      </c>
      <c r="G31" s="11">
        <v>0</v>
      </c>
      <c r="H31" s="11">
        <v>0</v>
      </c>
      <c r="I31" s="17" t="s">
        <v>106</v>
      </c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18"/>
    </row>
    <row r="33" ht="15">
      <c r="A33" s="19"/>
    </row>
    <row r="34" ht="18">
      <c r="A34" s="20"/>
    </row>
    <row r="35" spans="1:4" ht="15">
      <c r="A35" s="19"/>
      <c r="B35" s="97"/>
      <c r="C35" s="97"/>
      <c r="D35" s="97"/>
    </row>
    <row r="36" ht="18">
      <c r="A36" s="20"/>
    </row>
    <row r="37" ht="15">
      <c r="A37" s="19"/>
    </row>
  </sheetData>
  <sheetProtection/>
  <mergeCells count="34">
    <mergeCell ref="B11:I11"/>
    <mergeCell ref="A1:I1"/>
    <mergeCell ref="A2:I2"/>
    <mergeCell ref="A3:I3"/>
    <mergeCell ref="A4:A6"/>
    <mergeCell ref="B4:C6"/>
    <mergeCell ref="D4:D6"/>
    <mergeCell ref="E4:E6"/>
    <mergeCell ref="F4:H4"/>
    <mergeCell ref="I4:I6"/>
    <mergeCell ref="F5:F6"/>
    <mergeCell ref="G5:H5"/>
    <mergeCell ref="B7:C7"/>
    <mergeCell ref="B8:I8"/>
    <mergeCell ref="B9:C9"/>
    <mergeCell ref="B10:C10"/>
    <mergeCell ref="B12:I12"/>
    <mergeCell ref="B13:C13"/>
    <mergeCell ref="B14:C14"/>
    <mergeCell ref="C31:D31"/>
    <mergeCell ref="B17:C17"/>
    <mergeCell ref="B18:I18"/>
    <mergeCell ref="B16:C16"/>
    <mergeCell ref="B15:C15"/>
    <mergeCell ref="B35:D35"/>
    <mergeCell ref="C19:D19"/>
    <mergeCell ref="C20:D20"/>
    <mergeCell ref="B21:I21"/>
    <mergeCell ref="C22:D22"/>
    <mergeCell ref="B27:I27"/>
    <mergeCell ref="B24:I24"/>
    <mergeCell ref="C25:D25"/>
    <mergeCell ref="B28:I28"/>
    <mergeCell ref="B30:C3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2021-02-09T06:42:22Z</cp:lastPrinted>
  <dcterms:created xsi:type="dcterms:W3CDTF">2013-10-22T11:46:47Z</dcterms:created>
  <dcterms:modified xsi:type="dcterms:W3CDTF">2021-02-09T06:44:21Z</dcterms:modified>
  <cp:category/>
  <cp:version/>
  <cp:contentType/>
  <cp:contentStatus/>
</cp:coreProperties>
</file>