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 полугодие" sheetId="1" r:id="rId1"/>
  </sheets>
  <calcPr calcId="145621"/>
</workbook>
</file>

<file path=xl/calcChain.xml><?xml version="1.0" encoding="utf-8"?>
<calcChain xmlns="http://schemas.openxmlformats.org/spreadsheetml/2006/main">
  <c r="G22" i="1" l="1"/>
  <c r="H22" i="1"/>
  <c r="I40" i="1"/>
  <c r="I34" i="1" l="1"/>
  <c r="H23" i="1"/>
  <c r="H11" i="1" s="1"/>
  <c r="G23" i="1"/>
  <c r="G21" i="1" l="1"/>
  <c r="I23" i="1"/>
  <c r="G11" i="1"/>
  <c r="I11" i="1"/>
  <c r="I41" i="1"/>
  <c r="G28" i="1"/>
  <c r="G12" i="1" s="1"/>
  <c r="I32" i="1"/>
  <c r="A13" i="1" l="1"/>
  <c r="H28" i="1"/>
  <c r="I47" i="1"/>
  <c r="I45" i="1"/>
  <c r="I39" i="1"/>
  <c r="I37" i="1"/>
  <c r="I35" i="1"/>
  <c r="I30" i="1"/>
  <c r="I25" i="1"/>
  <c r="I24" i="1"/>
  <c r="I19" i="1"/>
  <c r="I17" i="1"/>
  <c r="I15" i="1"/>
  <c r="H14" i="1"/>
  <c r="G14" i="1"/>
  <c r="H21" i="1"/>
  <c r="H13" i="1" l="1"/>
  <c r="H10" i="1"/>
  <c r="G13" i="1"/>
  <c r="G10" i="1"/>
  <c r="H27" i="1"/>
  <c r="H12" i="1"/>
  <c r="I14" i="1"/>
  <c r="I28" i="1"/>
  <c r="G27" i="1"/>
  <c r="I21" i="1"/>
  <c r="I22" i="1"/>
  <c r="I13" i="1" l="1"/>
  <c r="I10" i="1"/>
  <c r="G9" i="1"/>
  <c r="I27" i="1"/>
  <c r="I12" i="1"/>
  <c r="H9" i="1"/>
  <c r="I9" i="1" l="1"/>
</calcChain>
</file>

<file path=xl/sharedStrings.xml><?xml version="1.0" encoding="utf-8"?>
<sst xmlns="http://schemas.openxmlformats.org/spreadsheetml/2006/main" count="133" uniqueCount="82">
  <si>
    <t xml:space="preserve">ОТЧЕТ </t>
  </si>
  <si>
    <t xml:space="preserve">О финансовом обеспечении реализации муниципальной программы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</si>
  <si>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</si>
  <si>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</si>
  <si>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</si>
  <si>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</si>
  <si>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</si>
  <si>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</si>
  <si>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</si>
  <si>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</si>
  <si>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</si>
  <si>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Подпрограмма 1</t>
  </si>
  <si>
    <t>ВСЕГО</t>
  </si>
  <si>
    <t>Х</t>
  </si>
  <si>
    <t>Отдел ФКС и МП</t>
  </si>
  <si>
    <t>Основное мероприятие 1  подпрограммы 1</t>
  </si>
  <si>
    <t>Формирование здорового образа жизни у молодежи, профилактика асоциального поведения и негативных проявлений в молодежной среде</t>
  </si>
  <si>
    <t>Основное мероприятие 2  подпрограммы 1</t>
  </si>
  <si>
    <t xml:space="preserve">Духовно-нравственное и гражданско-патриотическое воспитание молодежи </t>
  </si>
  <si>
    <t>Основное мероприятие 3 подпрограммы 1</t>
  </si>
  <si>
    <t>Организация содержательного досуга молодежи, вовлечение молодых людей в социально-полезную общественную деятельность</t>
  </si>
  <si>
    <t>Подпрограмма 2</t>
  </si>
  <si>
    <t xml:space="preserve">Основное мероприятие 3 подпрограммы 2 </t>
  </si>
  <si>
    <t>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</si>
  <si>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Отдел бухгалтерского учета</t>
  </si>
  <si>
    <t>Подпрограмма 3</t>
  </si>
  <si>
    <t>Отдел культуры</t>
  </si>
  <si>
    <t>МБУК «МКМЦ»</t>
  </si>
  <si>
    <t>Основное мероприятие 1 подпрограммы 3</t>
  </si>
  <si>
    <t>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</si>
  <si>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</t>
  </si>
  <si>
    <t>Основное мероприятие 4 подпрограммы 3</t>
  </si>
  <si>
    <t>Основное мероприятие 5 подпрограммы 3</t>
  </si>
  <si>
    <t>МАУ ДО ДШИ</t>
  </si>
  <si>
    <t>МАУ ДО ДШИ, МБУК «МКМЦ»</t>
  </si>
  <si>
    <t>Основное мероприятие 10 подпрограммы 3</t>
  </si>
  <si>
    <t>Основное мероприятие 11 подпрограммы 3</t>
  </si>
  <si>
    <t>0210199999</t>
  </si>
  <si>
    <t>0210299999</t>
  </si>
  <si>
    <t>0210399999</t>
  </si>
  <si>
    <t>0220309000</t>
  </si>
  <si>
    <t>0707</t>
  </si>
  <si>
    <t>0801</t>
  </si>
  <si>
    <t>0230409000</t>
  </si>
  <si>
    <t>0230509000</t>
  </si>
  <si>
    <t>0703</t>
  </si>
  <si>
    <t>0231009000</t>
  </si>
  <si>
    <t>МАУК "ЦКР"</t>
  </si>
  <si>
    <t>Обеспечение деятельности МУАК "ЦКР"</t>
  </si>
  <si>
    <t>0231109000</t>
  </si>
  <si>
    <t>Основное мероприятие 12 подпрограммы 3</t>
  </si>
  <si>
    <t>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</si>
  <si>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0231209000</t>
  </si>
  <si>
    <t>02302L5191</t>
  </si>
  <si>
    <t>Основное мероприятие 8 подпрограммы 3</t>
  </si>
  <si>
    <t>02308L5194</t>
  </si>
  <si>
    <t>Приобретение музыкальных инструментов</t>
  </si>
  <si>
    <t>Ремонт автономного и бюджетного учреждения</t>
  </si>
  <si>
    <t>Приобретение литературы (комплектование книжного фонда), подключение библиотек к сети Интернет</t>
  </si>
  <si>
    <t>Обеспечение деятельности МБУК МКМЦ</t>
  </si>
  <si>
    <t>Обеспечение деятельности МАУ ДО ДШИ</t>
  </si>
  <si>
    <t>Мероприятие запланировано на 
2 квартал 2018 года</t>
  </si>
  <si>
    <t>0230109000</t>
  </si>
  <si>
    <t>«Сохранение и развитие  культуры,  библиотечного дела Грязинского муниципального района Липецкой области на 2015 – 2024 годы»</t>
  </si>
  <si>
    <t>«Развитие физической культуры и массового спорта в Грязинском муниципальном районе Липецкой области на 2015 – 2024 годы»</t>
  </si>
  <si>
    <t>«Молодежь Грязинского муниципального района Липецкой области на 2015 – 2024 годы»</t>
  </si>
  <si>
    <t>Программа «Социальное развитие территории Грязинского муниципального района Липецкой области на 2015-2024 годы»</t>
  </si>
  <si>
    <t>«Социальное развитие территории Грязинского муниципального района Липецкой области на 2015-2024 годы»</t>
  </si>
  <si>
    <t>Председатель комитета КСЭРТ администрации Грязинского муниципального района  ____________________  И.В. Финогина</t>
  </si>
  <si>
    <t xml:space="preserve">Факт </t>
  </si>
  <si>
    <t xml:space="preserve">Годовой 
план </t>
  </si>
  <si>
    <t>×</t>
  </si>
  <si>
    <t>0230209000</t>
  </si>
  <si>
    <t>Расходы 1 полугодие 2019г 
(тыс. руб.)</t>
  </si>
  <si>
    <r>
      <t>*</t>
    </r>
    <r>
      <rPr>
        <sz val="11"/>
        <color theme="1"/>
        <rFont val="Times New Roman"/>
        <family val="1"/>
        <charset val="204"/>
      </rPr>
      <t xml:space="preserve">Указывается причина низкого освоения средств районного бюджета при кассовых расходах менее 45% по итогам 1 полугодия </t>
    </r>
  </si>
  <si>
    <r>
      <t>за счет средств местного бюджета за 1 полугодие 2019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</si>
  <si>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t>Причины низкого освоения средств местного бюджета*</t>
  </si>
  <si>
    <t>023A286280</t>
  </si>
  <si>
    <t>022P586360</t>
  </si>
  <si>
    <t>Мероприятия в области молодежной политики выполнены в полном объеме</t>
  </si>
  <si>
    <t>Региональные проект "Спорт - норма жизни"</t>
  </si>
  <si>
    <t>Региональный проект "Творческие люди"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</si>
</sst>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0" fontId="4" fillId="0" borderId="0" xfId="0" applyFont="1"/>
    <xf numFmtId="49" fontId="4" fillId="0" borderId="0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 applyAlignment="1"/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2" fillId="0" borderId="0" xfId="0" applyFont="1"/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165" fontId="11" fillId="0" borderId="7" xfId="1" applyNumberFormat="1" applyFont="1" applyBorder="1" applyAlignment="1">
      <alignment horizontal="right" vertical="center" wrapText="1"/>
    </xf>
    <xf numFmtId="165" fontId="11" fillId="0" borderId="10" xfId="1" applyNumberFormat="1" applyFont="1" applyBorder="1" applyAlignment="1">
      <alignment horizontal="right" vertical="center" wrapText="1"/>
    </xf>
    <xf numFmtId="165" fontId="13" fillId="0" borderId="8" xfId="1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165" fontId="11" fillId="0" borderId="8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3" fillId="0" borderId="7" xfId="1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165" fontId="7" fillId="0" borderId="11" xfId="1" applyNumberFormat="1" applyFont="1" applyBorder="1" applyAlignment="1">
      <alignment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9" fontId="13" fillId="0" borderId="1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right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right" vertical="center" wrapText="1"/>
    </xf>
    <xf numFmtId="165" fontId="7" fillId="0" borderId="11" xfId="1" applyNumberFormat="1" applyFont="1" applyBorder="1" applyAlignment="1">
      <alignment horizontal="right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9" fontId="13" fillId="0" borderId="14" xfId="0" applyNumberFormat="1" applyFont="1" applyBorder="1" applyAlignment="1">
      <alignment horizontal="center"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9" fontId="7" fillId="0" borderId="14" xfId="0" applyNumberFormat="1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65" fontId="7" fillId="0" borderId="10" xfId="1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center" vertical="center" wrapText="1"/>
    </xf>
    <xf numFmtId="165" fontId="7" fillId="0" borderId="10" xfId="1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right" vertical="center" wrapText="1"/>
    </xf>
    <xf numFmtId="165" fontId="13" fillId="0" borderId="2" xfId="1" applyNumberFormat="1" applyFont="1" applyBorder="1" applyAlignment="1">
      <alignment horizontal="right" vertical="center" wrapText="1"/>
    </xf>
    <xf numFmtId="165" fontId="13" fillId="0" borderId="9" xfId="1" applyNumberFormat="1" applyFont="1" applyBorder="1" applyAlignment="1">
      <alignment horizontal="right" vertical="center" wrapText="1"/>
    </xf>
    <xf numFmtId="165" fontId="13" fillId="0" borderId="11" xfId="1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31" workbookViewId="0">
      <selection activeCell="P48" sqref="P48"/>
    </sheetView>
  </sheetViews>
  <sheetFormatPr defaultRowHeight="13.8" x14ac:dyDescent="0.25"/>
  <cols>
    <col min="1" max="1" width="4.77734375" style="9" customWidth="1"/>
    <col min="2" max="2" width="41.6640625" style="9" customWidth="1"/>
    <col min="3" max="3" width="14.109375" style="9" customWidth="1"/>
    <col min="4" max="4" width="7.77734375" style="9" customWidth="1"/>
    <col min="5" max="5" width="6.88671875" style="9" customWidth="1"/>
    <col min="6" max="6" width="11.33203125" style="9" customWidth="1"/>
    <col min="7" max="8" width="11" style="9" bestFit="1" customWidth="1"/>
    <col min="9" max="9" width="9.77734375" style="9" customWidth="1"/>
    <col min="10" max="10" width="17.6640625" style="9" customWidth="1"/>
    <col min="11" max="16384" width="8.88671875" style="9"/>
  </cols>
  <sheetData>
    <row r="1" spans="1:10" ht="15.6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5.6" x14ac:dyDescent="0.25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5.6" x14ac:dyDescent="0.25">
      <c r="A3" s="123" t="s">
        <v>67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5.6" x14ac:dyDescent="0.25">
      <c r="A4" s="123" t="s">
        <v>75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5.6" x14ac:dyDescent="0.25">
      <c r="A5" s="1"/>
    </row>
    <row r="6" spans="1:10" s="53" customFormat="1" ht="27" customHeight="1" x14ac:dyDescent="0.25">
      <c r="A6" s="152" t="s">
        <v>2</v>
      </c>
      <c r="B6" s="154" t="s">
        <v>3</v>
      </c>
      <c r="C6" s="154" t="s">
        <v>4</v>
      </c>
      <c r="D6" s="152" t="s">
        <v>5</v>
      </c>
      <c r="E6" s="157"/>
      <c r="F6" s="158"/>
      <c r="G6" s="152" t="s">
        <v>73</v>
      </c>
      <c r="H6" s="157"/>
      <c r="I6" s="158"/>
      <c r="J6" s="158" t="s">
        <v>76</v>
      </c>
    </row>
    <row r="7" spans="1:10" s="53" customFormat="1" ht="29.4" customHeight="1" x14ac:dyDescent="0.25">
      <c r="A7" s="153"/>
      <c r="B7" s="155"/>
      <c r="C7" s="156"/>
      <c r="D7" s="54" t="s">
        <v>6</v>
      </c>
      <c r="E7" s="55" t="s">
        <v>7</v>
      </c>
      <c r="F7" s="56" t="s">
        <v>8</v>
      </c>
      <c r="G7" s="54" t="s">
        <v>70</v>
      </c>
      <c r="H7" s="55" t="s">
        <v>69</v>
      </c>
      <c r="I7" s="56" t="s">
        <v>9</v>
      </c>
      <c r="J7" s="159"/>
    </row>
    <row r="8" spans="1:10" ht="15.6" x14ac:dyDescent="0.25">
      <c r="A8" s="14">
        <v>1</v>
      </c>
      <c r="B8" s="15">
        <v>2</v>
      </c>
      <c r="C8" s="18">
        <v>3</v>
      </c>
      <c r="D8" s="14">
        <v>4</v>
      </c>
      <c r="E8" s="15">
        <v>5</v>
      </c>
      <c r="F8" s="11">
        <v>6</v>
      </c>
      <c r="G8" s="14">
        <v>7</v>
      </c>
      <c r="H8" s="15">
        <v>8</v>
      </c>
      <c r="I8" s="11">
        <v>9</v>
      </c>
      <c r="J8" s="11">
        <v>10</v>
      </c>
    </row>
    <row r="9" spans="1:10" ht="15.6" customHeight="1" x14ac:dyDescent="0.25">
      <c r="A9" s="119">
        <v>1</v>
      </c>
      <c r="B9" s="167" t="s">
        <v>66</v>
      </c>
      <c r="C9" s="19" t="s">
        <v>10</v>
      </c>
      <c r="D9" s="32">
        <v>702</v>
      </c>
      <c r="E9" s="32" t="s">
        <v>71</v>
      </c>
      <c r="F9" s="32" t="s">
        <v>71</v>
      </c>
      <c r="G9" s="57">
        <f>SUM(G10:G12)</f>
        <v>72429</v>
      </c>
      <c r="H9" s="57">
        <f>SUM(H10:H12)</f>
        <v>43506.500000000007</v>
      </c>
      <c r="I9" s="49">
        <f>H9/G9</f>
        <v>0.60067790525894338</v>
      </c>
      <c r="J9" s="12"/>
    </row>
    <row r="10" spans="1:10" ht="26.4" x14ac:dyDescent="0.25">
      <c r="A10" s="129"/>
      <c r="B10" s="168"/>
      <c r="C10" s="67" t="s">
        <v>14</v>
      </c>
      <c r="D10" s="41">
        <v>702</v>
      </c>
      <c r="E10" s="32" t="s">
        <v>71</v>
      </c>
      <c r="F10" s="32" t="s">
        <v>71</v>
      </c>
      <c r="G10" s="61">
        <f>G14+G22</f>
        <v>874.4</v>
      </c>
      <c r="H10" s="61">
        <f>H14+H22</f>
        <v>484.20000000000005</v>
      </c>
      <c r="I10" s="74">
        <f t="shared" ref="I10:I12" si="0">H10/G10</f>
        <v>0.55375114364135414</v>
      </c>
      <c r="J10" s="13"/>
    </row>
    <row r="11" spans="1:10" ht="39.6" x14ac:dyDescent="0.25">
      <c r="A11" s="129"/>
      <c r="B11" s="168"/>
      <c r="C11" s="78" t="s">
        <v>24</v>
      </c>
      <c r="D11" s="41">
        <v>702</v>
      </c>
      <c r="E11" s="32" t="s">
        <v>71</v>
      </c>
      <c r="F11" s="32" t="s">
        <v>71</v>
      </c>
      <c r="G11" s="61">
        <f>G23</f>
        <v>4824.6000000000004</v>
      </c>
      <c r="H11" s="61">
        <f>H23</f>
        <v>2900.1</v>
      </c>
      <c r="I11" s="74">
        <f t="shared" si="0"/>
        <v>0.60110682750901623</v>
      </c>
      <c r="J11" s="75"/>
    </row>
    <row r="12" spans="1:10" ht="27.6" x14ac:dyDescent="0.25">
      <c r="A12" s="120"/>
      <c r="B12" s="169"/>
      <c r="C12" s="70" t="s">
        <v>26</v>
      </c>
      <c r="D12" s="41">
        <v>702</v>
      </c>
      <c r="E12" s="32" t="s">
        <v>71</v>
      </c>
      <c r="F12" s="32" t="s">
        <v>71</v>
      </c>
      <c r="G12" s="61">
        <f>G28</f>
        <v>66730</v>
      </c>
      <c r="H12" s="61">
        <f>H28</f>
        <v>40122.200000000004</v>
      </c>
      <c r="I12" s="74">
        <f t="shared" si="0"/>
        <v>0.60126180128877571</v>
      </c>
      <c r="J12" s="48"/>
    </row>
    <row r="13" spans="1:10" s="30" customFormat="1" ht="14.4" x14ac:dyDescent="0.25">
      <c r="A13" s="137">
        <f>A9+1</f>
        <v>2</v>
      </c>
      <c r="B13" s="31" t="s">
        <v>11</v>
      </c>
      <c r="C13" s="25" t="s">
        <v>12</v>
      </c>
      <c r="D13" s="26">
        <v>702</v>
      </c>
      <c r="E13" s="27" t="s">
        <v>13</v>
      </c>
      <c r="F13" s="39" t="s">
        <v>13</v>
      </c>
      <c r="G13" s="58">
        <f>G14</f>
        <v>374.4</v>
      </c>
      <c r="H13" s="59">
        <f>H14</f>
        <v>220.1</v>
      </c>
      <c r="I13" s="50">
        <f t="shared" ref="I13" si="1">H13/G13</f>
        <v>0.58787393162393164</v>
      </c>
      <c r="J13" s="40"/>
    </row>
    <row r="14" spans="1:10" s="30" customFormat="1" ht="43.2" x14ac:dyDescent="0.25">
      <c r="A14" s="137"/>
      <c r="B14" s="31" t="s">
        <v>65</v>
      </c>
      <c r="C14" s="67" t="s">
        <v>14</v>
      </c>
      <c r="D14" s="41">
        <v>702</v>
      </c>
      <c r="E14" s="42" t="s">
        <v>13</v>
      </c>
      <c r="F14" s="43" t="s">
        <v>13</v>
      </c>
      <c r="G14" s="60">
        <f>SUM(G15:G20)</f>
        <v>374.4</v>
      </c>
      <c r="H14" s="61">
        <f>SUM(H15:H20)</f>
        <v>220.1</v>
      </c>
      <c r="I14" s="51">
        <f>H14/G14</f>
        <v>0.58787393162393164</v>
      </c>
      <c r="J14" s="44"/>
    </row>
    <row r="15" spans="1:10" ht="14.4" customHeight="1" x14ac:dyDescent="0.25">
      <c r="A15" s="124">
        <v>3</v>
      </c>
      <c r="B15" s="20" t="s">
        <v>15</v>
      </c>
      <c r="C15" s="132" t="s">
        <v>14</v>
      </c>
      <c r="D15" s="133">
        <v>702</v>
      </c>
      <c r="E15" s="113" t="s">
        <v>41</v>
      </c>
      <c r="F15" s="135" t="s">
        <v>37</v>
      </c>
      <c r="G15" s="136">
        <v>30</v>
      </c>
      <c r="H15" s="112">
        <v>11</v>
      </c>
      <c r="I15" s="89">
        <f>H15/G15</f>
        <v>0.36666666666666664</v>
      </c>
      <c r="J15" s="100" t="s">
        <v>79</v>
      </c>
    </row>
    <row r="16" spans="1:10" ht="55.2" x14ac:dyDescent="0.25">
      <c r="A16" s="126"/>
      <c r="B16" s="17" t="s">
        <v>16</v>
      </c>
      <c r="C16" s="132"/>
      <c r="D16" s="133"/>
      <c r="E16" s="113"/>
      <c r="F16" s="135"/>
      <c r="G16" s="136"/>
      <c r="H16" s="112"/>
      <c r="I16" s="89"/>
      <c r="J16" s="100"/>
    </row>
    <row r="17" spans="1:10" ht="14.4" customHeight="1" x14ac:dyDescent="0.25">
      <c r="A17" s="125">
        <v>4</v>
      </c>
      <c r="B17" s="16" t="s">
        <v>17</v>
      </c>
      <c r="C17" s="150" t="s">
        <v>14</v>
      </c>
      <c r="D17" s="117">
        <v>702</v>
      </c>
      <c r="E17" s="90" t="s">
        <v>41</v>
      </c>
      <c r="F17" s="96" t="s">
        <v>38</v>
      </c>
      <c r="G17" s="98">
        <v>70.099999999999994</v>
      </c>
      <c r="H17" s="92">
        <v>53.4</v>
      </c>
      <c r="I17" s="108">
        <f>H17/G17</f>
        <v>0.76176890156918686</v>
      </c>
      <c r="J17" s="148"/>
    </row>
    <row r="18" spans="1:10" ht="27.6" x14ac:dyDescent="0.25">
      <c r="A18" s="125"/>
      <c r="B18" s="16" t="s">
        <v>18</v>
      </c>
      <c r="C18" s="151"/>
      <c r="D18" s="118"/>
      <c r="E18" s="91"/>
      <c r="F18" s="97"/>
      <c r="G18" s="99"/>
      <c r="H18" s="93"/>
      <c r="I18" s="109"/>
      <c r="J18" s="149"/>
    </row>
    <row r="19" spans="1:10" x14ac:dyDescent="0.25">
      <c r="A19" s="124">
        <v>5</v>
      </c>
      <c r="B19" s="20" t="s">
        <v>19</v>
      </c>
      <c r="C19" s="132" t="s">
        <v>14</v>
      </c>
      <c r="D19" s="133">
        <v>702</v>
      </c>
      <c r="E19" s="113" t="s">
        <v>41</v>
      </c>
      <c r="F19" s="135" t="s">
        <v>39</v>
      </c>
      <c r="G19" s="136">
        <v>274.3</v>
      </c>
      <c r="H19" s="112">
        <v>155.69999999999999</v>
      </c>
      <c r="I19" s="89">
        <f>H19/G19</f>
        <v>0.56762668611009837</v>
      </c>
      <c r="J19" s="100"/>
    </row>
    <row r="20" spans="1:10" ht="55.2" x14ac:dyDescent="0.25">
      <c r="A20" s="126"/>
      <c r="B20" s="76" t="s">
        <v>20</v>
      </c>
      <c r="C20" s="132"/>
      <c r="D20" s="133"/>
      <c r="E20" s="113"/>
      <c r="F20" s="135"/>
      <c r="G20" s="136"/>
      <c r="H20" s="112"/>
      <c r="I20" s="89"/>
      <c r="J20" s="100"/>
    </row>
    <row r="21" spans="1:10" s="30" customFormat="1" ht="16.2" x14ac:dyDescent="0.25">
      <c r="A21" s="160">
        <v>6</v>
      </c>
      <c r="B21" s="31" t="s">
        <v>21</v>
      </c>
      <c r="C21" s="68" t="s">
        <v>12</v>
      </c>
      <c r="D21" s="32" t="s">
        <v>71</v>
      </c>
      <c r="E21" s="33" t="s">
        <v>71</v>
      </c>
      <c r="F21" s="34" t="s">
        <v>71</v>
      </c>
      <c r="G21" s="62">
        <f>G22+G23</f>
        <v>5324.6</v>
      </c>
      <c r="H21" s="63">
        <f>H22</f>
        <v>264.10000000000002</v>
      </c>
      <c r="I21" s="52">
        <f>H21/G21</f>
        <v>4.959996995079443E-2</v>
      </c>
      <c r="J21" s="35"/>
    </row>
    <row r="22" spans="1:10" s="30" customFormat="1" ht="31.2" customHeight="1" x14ac:dyDescent="0.25">
      <c r="A22" s="161"/>
      <c r="B22" s="163" t="s">
        <v>64</v>
      </c>
      <c r="C22" s="78" t="s">
        <v>14</v>
      </c>
      <c r="D22" s="42">
        <v>702</v>
      </c>
      <c r="E22" s="79" t="s">
        <v>71</v>
      </c>
      <c r="F22" s="79" t="s">
        <v>71</v>
      </c>
      <c r="G22" s="61">
        <f>G24</f>
        <v>500</v>
      </c>
      <c r="H22" s="61">
        <f>H24</f>
        <v>264.10000000000002</v>
      </c>
      <c r="I22" s="74">
        <f>H22/G22</f>
        <v>0.5282</v>
      </c>
      <c r="J22" s="80"/>
    </row>
    <row r="23" spans="1:10" s="30" customFormat="1" ht="39.6" x14ac:dyDescent="0.25">
      <c r="A23" s="162"/>
      <c r="B23" s="164"/>
      <c r="C23" s="65" t="s">
        <v>24</v>
      </c>
      <c r="D23" s="36">
        <v>702</v>
      </c>
      <c r="E23" s="66" t="s">
        <v>71</v>
      </c>
      <c r="F23" s="37" t="s">
        <v>71</v>
      </c>
      <c r="G23" s="64">
        <f>G25</f>
        <v>4824.6000000000004</v>
      </c>
      <c r="H23" s="88">
        <f>H25</f>
        <v>2900.1</v>
      </c>
      <c r="I23" s="77">
        <f>H23/G23</f>
        <v>0.60110682750901623</v>
      </c>
      <c r="J23" s="38"/>
    </row>
    <row r="24" spans="1:10" ht="27.6" customHeight="1" x14ac:dyDescent="0.25">
      <c r="A24" s="81">
        <v>7</v>
      </c>
      <c r="B24" s="173" t="s">
        <v>80</v>
      </c>
      <c r="C24" s="171" t="s">
        <v>14</v>
      </c>
      <c r="D24" s="82">
        <v>702</v>
      </c>
      <c r="E24" s="82">
        <v>1101</v>
      </c>
      <c r="F24" s="83" t="s">
        <v>78</v>
      </c>
      <c r="G24" s="85">
        <v>500</v>
      </c>
      <c r="H24" s="85">
        <v>264.10000000000002</v>
      </c>
      <c r="I24" s="87">
        <f>H24/G24</f>
        <v>0.5282</v>
      </c>
      <c r="J24" s="172"/>
    </row>
    <row r="25" spans="1:10" x14ac:dyDescent="0.25">
      <c r="A25" s="124">
        <v>9</v>
      </c>
      <c r="B25" s="20" t="s">
        <v>22</v>
      </c>
      <c r="C25" s="127" t="s">
        <v>24</v>
      </c>
      <c r="D25" s="117">
        <v>702</v>
      </c>
      <c r="E25" s="121">
        <v>1101</v>
      </c>
      <c r="F25" s="96" t="s">
        <v>40</v>
      </c>
      <c r="G25" s="98">
        <v>4824.6000000000004</v>
      </c>
      <c r="H25" s="92">
        <v>2900.1</v>
      </c>
      <c r="I25" s="108">
        <f>H25/G25</f>
        <v>0.60110682750901623</v>
      </c>
      <c r="J25" s="110"/>
    </row>
    <row r="26" spans="1:10" ht="69" x14ac:dyDescent="0.25">
      <c r="A26" s="126"/>
      <c r="B26" s="17" t="s">
        <v>23</v>
      </c>
      <c r="C26" s="128"/>
      <c r="D26" s="118"/>
      <c r="E26" s="122"/>
      <c r="F26" s="97"/>
      <c r="G26" s="99"/>
      <c r="H26" s="93"/>
      <c r="I26" s="109"/>
      <c r="J26" s="111"/>
    </row>
    <row r="27" spans="1:10" s="30" customFormat="1" ht="14.4" x14ac:dyDescent="0.25">
      <c r="A27" s="137">
        <v>10</v>
      </c>
      <c r="B27" s="24" t="s">
        <v>25</v>
      </c>
      <c r="C27" s="69" t="s">
        <v>12</v>
      </c>
      <c r="D27" s="26" t="s">
        <v>13</v>
      </c>
      <c r="E27" s="27" t="s">
        <v>13</v>
      </c>
      <c r="F27" s="28" t="s">
        <v>13</v>
      </c>
      <c r="G27" s="58">
        <f>G28</f>
        <v>66730</v>
      </c>
      <c r="H27" s="59">
        <f>H28</f>
        <v>40122.200000000004</v>
      </c>
      <c r="I27" s="50">
        <f>H27/G27</f>
        <v>0.60126180128877571</v>
      </c>
      <c r="J27" s="29"/>
    </row>
    <row r="28" spans="1:10" s="30" customFormat="1" ht="34.200000000000003" customHeight="1" x14ac:dyDescent="0.25">
      <c r="A28" s="137"/>
      <c r="B28" s="170" t="s">
        <v>63</v>
      </c>
      <c r="C28" s="165" t="s">
        <v>26</v>
      </c>
      <c r="D28" s="138">
        <v>702</v>
      </c>
      <c r="E28" s="140" t="s">
        <v>13</v>
      </c>
      <c r="F28" s="142" t="s">
        <v>13</v>
      </c>
      <c r="G28" s="144">
        <f>SUM(G30:G47)</f>
        <v>66730</v>
      </c>
      <c r="H28" s="146">
        <f>SUM(H30:H47)</f>
        <v>40122.200000000004</v>
      </c>
      <c r="I28" s="101">
        <f>H28/G28</f>
        <v>0.60126180128877571</v>
      </c>
      <c r="J28" s="103"/>
    </row>
    <row r="29" spans="1:10" s="30" customFormat="1" ht="24" customHeight="1" x14ac:dyDescent="0.25">
      <c r="A29" s="137"/>
      <c r="B29" s="170"/>
      <c r="C29" s="166"/>
      <c r="D29" s="139"/>
      <c r="E29" s="141"/>
      <c r="F29" s="143"/>
      <c r="G29" s="145"/>
      <c r="H29" s="147"/>
      <c r="I29" s="102"/>
      <c r="J29" s="104"/>
    </row>
    <row r="30" spans="1:10" x14ac:dyDescent="0.25">
      <c r="A30" s="124">
        <v>12</v>
      </c>
      <c r="B30" s="20" t="s">
        <v>28</v>
      </c>
      <c r="C30" s="132" t="s">
        <v>27</v>
      </c>
      <c r="D30" s="133">
        <v>702</v>
      </c>
      <c r="E30" s="113" t="s">
        <v>42</v>
      </c>
      <c r="F30" s="135" t="s">
        <v>62</v>
      </c>
      <c r="G30" s="136">
        <v>620</v>
      </c>
      <c r="H30" s="112">
        <v>620</v>
      </c>
      <c r="I30" s="89">
        <f>H30/G30</f>
        <v>1</v>
      </c>
      <c r="J30" s="100"/>
    </row>
    <row r="31" spans="1:10" ht="55.2" x14ac:dyDescent="0.25">
      <c r="A31" s="125"/>
      <c r="B31" s="16" t="s">
        <v>29</v>
      </c>
      <c r="C31" s="132"/>
      <c r="D31" s="133"/>
      <c r="E31" s="113"/>
      <c r="F31" s="135"/>
      <c r="G31" s="136"/>
      <c r="H31" s="112"/>
      <c r="I31" s="89"/>
      <c r="J31" s="100"/>
    </row>
    <row r="32" spans="1:10" ht="14.4" customHeight="1" x14ac:dyDescent="0.25">
      <c r="A32" s="119">
        <v>13</v>
      </c>
      <c r="B32" s="20" t="s">
        <v>30</v>
      </c>
      <c r="C32" s="105" t="s">
        <v>27</v>
      </c>
      <c r="D32" s="121">
        <v>702</v>
      </c>
      <c r="E32" s="90" t="s">
        <v>42</v>
      </c>
      <c r="F32" s="90" t="s">
        <v>53</v>
      </c>
      <c r="G32" s="114">
        <v>105</v>
      </c>
      <c r="H32" s="114">
        <v>105</v>
      </c>
      <c r="I32" s="94">
        <f>H34/G32</f>
        <v>0.51428571428571423</v>
      </c>
      <c r="J32" s="105"/>
    </row>
    <row r="33" spans="1:10" x14ac:dyDescent="0.25">
      <c r="A33" s="129"/>
      <c r="B33" s="130" t="s">
        <v>58</v>
      </c>
      <c r="C33" s="106"/>
      <c r="D33" s="134"/>
      <c r="E33" s="113"/>
      <c r="F33" s="113"/>
      <c r="G33" s="115"/>
      <c r="H33" s="115"/>
      <c r="I33" s="116"/>
      <c r="J33" s="106"/>
    </row>
    <row r="34" spans="1:10" ht="26.4" x14ac:dyDescent="0.25">
      <c r="A34" s="120"/>
      <c r="B34" s="131"/>
      <c r="C34" s="71" t="s">
        <v>27</v>
      </c>
      <c r="D34" s="47">
        <v>702</v>
      </c>
      <c r="E34" s="45" t="s">
        <v>42</v>
      </c>
      <c r="F34" s="72" t="s">
        <v>72</v>
      </c>
      <c r="G34" s="73">
        <v>54</v>
      </c>
      <c r="H34" s="73">
        <v>54</v>
      </c>
      <c r="I34" s="46">
        <f>H34/G34</f>
        <v>1</v>
      </c>
      <c r="J34" s="107"/>
    </row>
    <row r="35" spans="1:10" x14ac:dyDescent="0.25">
      <c r="A35" s="124">
        <v>14</v>
      </c>
      <c r="B35" s="20" t="s">
        <v>31</v>
      </c>
      <c r="C35" s="127" t="s">
        <v>27</v>
      </c>
      <c r="D35" s="117">
        <v>702</v>
      </c>
      <c r="E35" s="90" t="s">
        <v>42</v>
      </c>
      <c r="F35" s="96" t="s">
        <v>43</v>
      </c>
      <c r="G35" s="98">
        <v>21609.3</v>
      </c>
      <c r="H35" s="92">
        <v>12809</v>
      </c>
      <c r="I35" s="108">
        <f>H35/G35</f>
        <v>0.59275404571180002</v>
      </c>
      <c r="J35" s="110"/>
    </row>
    <row r="36" spans="1:10" x14ac:dyDescent="0.25">
      <c r="A36" s="126"/>
      <c r="B36" s="17" t="s">
        <v>59</v>
      </c>
      <c r="C36" s="128"/>
      <c r="D36" s="118"/>
      <c r="E36" s="91"/>
      <c r="F36" s="97"/>
      <c r="G36" s="99"/>
      <c r="H36" s="93"/>
      <c r="I36" s="109"/>
      <c r="J36" s="111"/>
    </row>
    <row r="37" spans="1:10" x14ac:dyDescent="0.25">
      <c r="A37" s="124">
        <v>15</v>
      </c>
      <c r="B37" s="20" t="s">
        <v>32</v>
      </c>
      <c r="C37" s="127" t="s">
        <v>33</v>
      </c>
      <c r="D37" s="117">
        <v>702</v>
      </c>
      <c r="E37" s="90" t="s">
        <v>45</v>
      </c>
      <c r="F37" s="96" t="s">
        <v>44</v>
      </c>
      <c r="G37" s="98">
        <v>23249.8</v>
      </c>
      <c r="H37" s="92">
        <v>13562.4</v>
      </c>
      <c r="I37" s="108">
        <f>H37/G37</f>
        <v>0.58333405018537798</v>
      </c>
      <c r="J37" s="110"/>
    </row>
    <row r="38" spans="1:10" x14ac:dyDescent="0.25">
      <c r="A38" s="126"/>
      <c r="B38" s="17" t="s">
        <v>60</v>
      </c>
      <c r="C38" s="128"/>
      <c r="D38" s="118"/>
      <c r="E38" s="91"/>
      <c r="F38" s="97"/>
      <c r="G38" s="99"/>
      <c r="H38" s="93"/>
      <c r="I38" s="109"/>
      <c r="J38" s="111"/>
    </row>
    <row r="39" spans="1:10" ht="24.6" customHeight="1" x14ac:dyDescent="0.25">
      <c r="A39" s="124">
        <v>16</v>
      </c>
      <c r="B39" s="174" t="s">
        <v>81</v>
      </c>
      <c r="C39" s="105" t="s">
        <v>34</v>
      </c>
      <c r="D39" s="176">
        <v>702</v>
      </c>
      <c r="E39" s="177" t="s">
        <v>45</v>
      </c>
      <c r="F39" s="178" t="s">
        <v>77</v>
      </c>
      <c r="G39" s="179">
        <v>25</v>
      </c>
      <c r="H39" s="179">
        <v>24.7</v>
      </c>
      <c r="I39" s="87">
        <f>H39/G39</f>
        <v>0.98799999999999999</v>
      </c>
      <c r="J39" s="180"/>
    </row>
    <row r="40" spans="1:10" ht="24.6" customHeight="1" x14ac:dyDescent="0.25">
      <c r="A40" s="125"/>
      <c r="B40" s="131"/>
      <c r="C40" s="107"/>
      <c r="D40" s="86">
        <v>702</v>
      </c>
      <c r="E40" s="84" t="s">
        <v>42</v>
      </c>
      <c r="F40" s="175" t="s">
        <v>77</v>
      </c>
      <c r="G40" s="73">
        <v>10</v>
      </c>
      <c r="H40" s="73">
        <v>10</v>
      </c>
      <c r="I40" s="87">
        <f>H40/G40</f>
        <v>1</v>
      </c>
      <c r="J40" s="17"/>
    </row>
    <row r="41" spans="1:10" ht="20.399999999999999" hidden="1" customHeight="1" x14ac:dyDescent="0.25">
      <c r="A41" s="119">
        <v>17</v>
      </c>
      <c r="B41" s="22" t="s">
        <v>54</v>
      </c>
      <c r="C41" s="105" t="s">
        <v>33</v>
      </c>
      <c r="D41" s="121">
        <v>702</v>
      </c>
      <c r="E41" s="90" t="s">
        <v>45</v>
      </c>
      <c r="F41" s="90" t="s">
        <v>55</v>
      </c>
      <c r="G41" s="92"/>
      <c r="H41" s="92"/>
      <c r="I41" s="94" t="e">
        <f>H41/G41</f>
        <v>#DIV/0!</v>
      </c>
      <c r="J41" s="105" t="s">
        <v>61</v>
      </c>
    </row>
    <row r="42" spans="1:10" ht="20.399999999999999" hidden="1" customHeight="1" x14ac:dyDescent="0.25">
      <c r="A42" s="120"/>
      <c r="B42" s="21" t="s">
        <v>56</v>
      </c>
      <c r="C42" s="107"/>
      <c r="D42" s="122"/>
      <c r="E42" s="91"/>
      <c r="F42" s="91"/>
      <c r="G42" s="93"/>
      <c r="H42" s="93"/>
      <c r="I42" s="95"/>
      <c r="J42" s="107"/>
    </row>
    <row r="43" spans="1:10" ht="14.4" hidden="1" customHeight="1" x14ac:dyDescent="0.25">
      <c r="A43" s="119">
        <v>18</v>
      </c>
      <c r="B43" s="22" t="s">
        <v>35</v>
      </c>
      <c r="C43" s="105" t="s">
        <v>33</v>
      </c>
      <c r="D43" s="121">
        <v>702</v>
      </c>
      <c r="E43" s="90" t="s">
        <v>45</v>
      </c>
      <c r="F43" s="90" t="s">
        <v>46</v>
      </c>
      <c r="G43" s="92"/>
      <c r="H43" s="92"/>
      <c r="I43" s="94"/>
      <c r="J43" s="121"/>
    </row>
    <row r="44" spans="1:10" ht="27.6" hidden="1" x14ac:dyDescent="0.25">
      <c r="A44" s="120"/>
      <c r="B44" s="17" t="s">
        <v>57</v>
      </c>
      <c r="C44" s="107"/>
      <c r="D44" s="122"/>
      <c r="E44" s="91"/>
      <c r="F44" s="91"/>
      <c r="G44" s="93"/>
      <c r="H44" s="93"/>
      <c r="I44" s="95"/>
      <c r="J44" s="122"/>
    </row>
    <row r="45" spans="1:10" ht="14.4" customHeight="1" x14ac:dyDescent="0.25">
      <c r="A45" s="119">
        <v>17</v>
      </c>
      <c r="B45" s="16" t="s">
        <v>36</v>
      </c>
      <c r="C45" s="105" t="s">
        <v>47</v>
      </c>
      <c r="D45" s="121">
        <v>702</v>
      </c>
      <c r="E45" s="90" t="s">
        <v>42</v>
      </c>
      <c r="F45" s="90" t="s">
        <v>49</v>
      </c>
      <c r="G45" s="92">
        <v>20047.5</v>
      </c>
      <c r="H45" s="92">
        <v>11927.7</v>
      </c>
      <c r="I45" s="94">
        <f>H45/G45</f>
        <v>0.59497194163860834</v>
      </c>
      <c r="J45" s="121"/>
    </row>
    <row r="46" spans="1:10" ht="13.8" customHeight="1" x14ac:dyDescent="0.25">
      <c r="A46" s="120"/>
      <c r="B46" s="16" t="s">
        <v>48</v>
      </c>
      <c r="C46" s="107"/>
      <c r="D46" s="122"/>
      <c r="E46" s="91"/>
      <c r="F46" s="91"/>
      <c r="G46" s="93"/>
      <c r="H46" s="93"/>
      <c r="I46" s="95"/>
      <c r="J46" s="122"/>
    </row>
    <row r="47" spans="1:10" ht="15.6" customHeight="1" x14ac:dyDescent="0.25">
      <c r="A47" s="124">
        <v>18</v>
      </c>
      <c r="B47" s="20" t="s">
        <v>50</v>
      </c>
      <c r="C47" s="105" t="s">
        <v>47</v>
      </c>
      <c r="D47" s="121">
        <v>702</v>
      </c>
      <c r="E47" s="90" t="s">
        <v>42</v>
      </c>
      <c r="F47" s="90" t="s">
        <v>52</v>
      </c>
      <c r="G47" s="92">
        <v>1009.4</v>
      </c>
      <c r="H47" s="92">
        <v>1009.4</v>
      </c>
      <c r="I47" s="94">
        <f>H47/G47</f>
        <v>1</v>
      </c>
      <c r="J47" s="121"/>
    </row>
    <row r="48" spans="1:10" ht="165.6" x14ac:dyDescent="0.25">
      <c r="A48" s="126"/>
      <c r="B48" s="17" t="s">
        <v>51</v>
      </c>
      <c r="C48" s="107"/>
      <c r="D48" s="122"/>
      <c r="E48" s="91"/>
      <c r="F48" s="91"/>
      <c r="G48" s="93"/>
      <c r="H48" s="93"/>
      <c r="I48" s="95"/>
      <c r="J48" s="122"/>
    </row>
    <row r="49" spans="1:10" ht="15.6" x14ac:dyDescent="0.25">
      <c r="A49" s="3"/>
      <c r="B49" s="4"/>
      <c r="C49" s="3"/>
      <c r="D49" s="5"/>
      <c r="E49" s="6"/>
      <c r="F49" s="10"/>
      <c r="G49" s="7"/>
      <c r="H49" s="7"/>
      <c r="I49" s="8"/>
      <c r="J49" s="4"/>
    </row>
    <row r="50" spans="1:10" ht="16.8" x14ac:dyDescent="0.25">
      <c r="A50" s="2" t="s">
        <v>74</v>
      </c>
    </row>
    <row r="51" spans="1:10" ht="34.200000000000003" customHeight="1" x14ac:dyDescent="0.3">
      <c r="A51" s="23" t="s">
        <v>68</v>
      </c>
    </row>
    <row r="52" spans="1:10" ht="15.6" x14ac:dyDescent="0.25">
      <c r="A52" s="1"/>
    </row>
  </sheetData>
  <mergeCells count="137">
    <mergeCell ref="A9:A12"/>
    <mergeCell ref="B9:B12"/>
    <mergeCell ref="C32:C33"/>
    <mergeCell ref="D32:D33"/>
    <mergeCell ref="F47:F48"/>
    <mergeCell ref="G47:G48"/>
    <mergeCell ref="A25:A26"/>
    <mergeCell ref="C25:C26"/>
    <mergeCell ref="D25:D26"/>
    <mergeCell ref="E25:E26"/>
    <mergeCell ref="F25:F26"/>
    <mergeCell ref="G25:G26"/>
    <mergeCell ref="B28:B29"/>
    <mergeCell ref="E47:E48"/>
    <mergeCell ref="A47:A48"/>
    <mergeCell ref="C47:C48"/>
    <mergeCell ref="B39:B40"/>
    <mergeCell ref="I47:I48"/>
    <mergeCell ref="I43:I44"/>
    <mergeCell ref="A41:A42"/>
    <mergeCell ref="A43:A44"/>
    <mergeCell ref="J43:J44"/>
    <mergeCell ref="A6:A7"/>
    <mergeCell ref="B6:B7"/>
    <mergeCell ref="C6:C7"/>
    <mergeCell ref="D6:F6"/>
    <mergeCell ref="G6:I6"/>
    <mergeCell ref="J6:J7"/>
    <mergeCell ref="E15:E16"/>
    <mergeCell ref="F15:F16"/>
    <mergeCell ref="G15:G16"/>
    <mergeCell ref="H15:H16"/>
    <mergeCell ref="I15:I16"/>
    <mergeCell ref="J15:J16"/>
    <mergeCell ref="A13:A14"/>
    <mergeCell ref="A15:A16"/>
    <mergeCell ref="C15:C16"/>
    <mergeCell ref="D15:D16"/>
    <mergeCell ref="I19:I20"/>
    <mergeCell ref="J19:J20"/>
    <mergeCell ref="A21:A23"/>
    <mergeCell ref="H28:H29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B22:B23"/>
    <mergeCell ref="C28:C29"/>
    <mergeCell ref="C35:C36"/>
    <mergeCell ref="A45:A46"/>
    <mergeCell ref="A32:A34"/>
    <mergeCell ref="B33:B34"/>
    <mergeCell ref="H25:H26"/>
    <mergeCell ref="A30:A31"/>
    <mergeCell ref="C30:C31"/>
    <mergeCell ref="D30:D31"/>
    <mergeCell ref="E30:E31"/>
    <mergeCell ref="F30:F31"/>
    <mergeCell ref="G30:G31"/>
    <mergeCell ref="H30:H31"/>
    <mergeCell ref="A27:A29"/>
    <mergeCell ref="D28:D29"/>
    <mergeCell ref="E28:E29"/>
    <mergeCell ref="F28:F29"/>
    <mergeCell ref="G28:G29"/>
    <mergeCell ref="E45:E46"/>
    <mergeCell ref="H47:H48"/>
    <mergeCell ref="A1:J1"/>
    <mergeCell ref="A2:J2"/>
    <mergeCell ref="A3:J3"/>
    <mergeCell ref="A4:J4"/>
    <mergeCell ref="I37:I38"/>
    <mergeCell ref="J37:J38"/>
    <mergeCell ref="A39:A40"/>
    <mergeCell ref="H35:H36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A35:A36"/>
    <mergeCell ref="I32:I33"/>
    <mergeCell ref="D35:D36"/>
    <mergeCell ref="C39:C40"/>
    <mergeCell ref="J47:J48"/>
    <mergeCell ref="C41:C42"/>
    <mergeCell ref="D41:D42"/>
    <mergeCell ref="E41:E42"/>
    <mergeCell ref="F41:F42"/>
    <mergeCell ref="G41:G42"/>
    <mergeCell ref="H41:H42"/>
    <mergeCell ref="I41:I42"/>
    <mergeCell ref="J41:J42"/>
    <mergeCell ref="C43:C44"/>
    <mergeCell ref="D43:D44"/>
    <mergeCell ref="E43:E44"/>
    <mergeCell ref="F43:F44"/>
    <mergeCell ref="G43:G44"/>
    <mergeCell ref="H43:H44"/>
    <mergeCell ref="D47:D48"/>
    <mergeCell ref="J45:J46"/>
    <mergeCell ref="C45:C46"/>
    <mergeCell ref="D45:D46"/>
    <mergeCell ref="I30:I31"/>
    <mergeCell ref="F45:F46"/>
    <mergeCell ref="G45:G46"/>
    <mergeCell ref="H45:H46"/>
    <mergeCell ref="I45:I46"/>
    <mergeCell ref="E35:E36"/>
    <mergeCell ref="F35:F36"/>
    <mergeCell ref="G35:G36"/>
    <mergeCell ref="J30:J31"/>
    <mergeCell ref="I28:I29"/>
    <mergeCell ref="J28:J29"/>
    <mergeCell ref="J32:J34"/>
    <mergeCell ref="I25:I26"/>
    <mergeCell ref="J25:J26"/>
    <mergeCell ref="E32:E33"/>
    <mergeCell ref="F32:F33"/>
    <mergeCell ref="G32:G33"/>
    <mergeCell ref="H32:H33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2019-07-10T07:29:06Z</dcterms:modified>
</cp:coreProperties>
</file>