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I37" i="1" l="1"/>
  <c r="H23" i="1"/>
  <c r="H11" i="1" s="1"/>
  <c r="G23" i="1"/>
  <c r="H22" i="1"/>
  <c r="G22" i="1"/>
  <c r="G21" i="1" l="1"/>
  <c r="I23" i="1"/>
  <c r="G11" i="1"/>
  <c r="I11" i="1"/>
  <c r="I44" i="1"/>
  <c r="G31" i="1"/>
  <c r="G12" i="1" s="1"/>
  <c r="I35" i="1"/>
  <c r="A13" i="1" l="1"/>
  <c r="H31" i="1"/>
  <c r="I50" i="1"/>
  <c r="I48" i="1"/>
  <c r="I42" i="1"/>
  <c r="I40" i="1"/>
  <c r="I38" i="1"/>
  <c r="I33" i="1"/>
  <c r="I28" i="1"/>
  <c r="I26" i="1"/>
  <c r="I24" i="1"/>
  <c r="I19" i="1"/>
  <c r="I17" i="1"/>
  <c r="I15" i="1"/>
  <c r="H14" i="1"/>
  <c r="G14" i="1"/>
  <c r="H21" i="1"/>
  <c r="H13" i="1" l="1"/>
  <c r="I13" i="1" s="1"/>
  <c r="H10" i="1"/>
  <c r="G13" i="1"/>
  <c r="G10" i="1"/>
  <c r="H30" i="1"/>
  <c r="H12" i="1"/>
  <c r="I14" i="1"/>
  <c r="I31" i="1"/>
  <c r="G30" i="1"/>
  <c r="I21" i="1"/>
  <c r="I22" i="1"/>
  <c r="I10" i="1" l="1"/>
  <c r="G9" i="1"/>
  <c r="I30" i="1"/>
  <c r="I12" i="1"/>
  <c r="H9" i="1"/>
  <c r="I9" i="1" l="1"/>
</calcChain>
</file>

<file path=xl/sharedStrings.xml><?xml version="1.0" encoding="utf-8"?>
<sst xmlns="http://schemas.openxmlformats.org/spreadsheetml/2006/main" count="140" uniqueCount="90">
  <si>
    <t xml:space="preserve">ОТЧЕТ </t>
  </si>
  <si>
    <t xml:space="preserve">О финансовом обеспечении реализации муниципальной программы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</si>
  <si>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</si>
  <si>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</si>
  <si>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</si>
  <si>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</si>
  <si>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</si>
  <si>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</si>
  <si>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</si>
  <si>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</si>
  <si>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</si>
  <si>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</si>
  <si>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</si>
  <si>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</si>
  <si>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</si>
  <si>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</si>
  <si>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</si>
  <si>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</si>
  <si>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</si>
  <si>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</si>
  <si>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</si>
  <si>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</si>
  <si>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</si>
  <si>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</si>
  <si>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</si>
  <si>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</si>
  <si>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</si>
  <si>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</si>
  <si>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</si>
  <si>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</si>
  <si>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</si>
  <si>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</si>
  <si>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</si>
  <si>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</si>
  <si>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</si>
  <si>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</si>
  <si>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</si>
  <si>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МАУ ДО ДШИ</t>
  </si>
  <si>
    <t>Основное мероприятие 6 подпрограммы 3</t>
  </si>
  <si>
    <t>Подготовка и переподготовка кадров, повышение квалификации</t>
  </si>
  <si>
    <t>МАУ ДО ДШИ, МБУК «МКМЦ»</t>
  </si>
  <si>
    <t>Основное мероприятие 10 подпрограммы 3</t>
  </si>
  <si>
    <t>Основное мероприятие 11 подпрограммы 3</t>
  </si>
  <si>
    <t>0210199999</t>
  </si>
  <si>
    <t>0210299999</t>
  </si>
  <si>
    <t>0210399999</t>
  </si>
  <si>
    <t>0220309000</t>
  </si>
  <si>
    <t>0707</t>
  </si>
  <si>
    <t>0801</t>
  </si>
  <si>
    <t>0230409000</t>
  </si>
  <si>
    <t>0230509000</t>
  </si>
  <si>
    <t>0703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</si>
  <si>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</si>
  <si>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</si>
  <si>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</si>
  <si>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</si>
  <si>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</si>
  <si>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</si>
  <si>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</si>
  <si>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02302L5191</t>
  </si>
  <si>
    <t>02306S6280</t>
  </si>
  <si>
    <t>02202S6360</t>
  </si>
  <si>
    <t>02201S6360</t>
  </si>
  <si>
    <t>Основное мероприятие 8 подпрограммы 3</t>
  </si>
  <si>
    <t>02308L5194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</si>
  <si>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</si>
  <si>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</si>
  <si>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</si>
  <si>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</si>
  <si>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</si>
  <si>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Мероприятие запланировано на 
2 квартал 2018 года</t>
  </si>
  <si>
    <r>
      <t>*</t>
    </r>
    <r>
      <rPr>
        <sz val="11"/>
        <color theme="1"/>
        <rFont val="Times New Roman"/>
        <family val="1"/>
        <charset val="204"/>
      </rPr>
      <t xml:space="preserve">Указывается причина низкого освоения средств районного бюджета при кассовых расходах менее 20% по итогам 1 квартала  </t>
    </r>
  </si>
  <si>
    <t>Причины низкого освоения средств районного бюджета*</t>
  </si>
  <si>
    <t>0230109000</t>
  </si>
  <si>
    <t>«Сохранение и развитие  культуры,  библиотечного дела Грязинского муниципального района Липецкой области на 2015 – 2024 годы»</t>
  </si>
  <si>
    <t>«Развитие физической культуры и массового спорта в Грязинском муниципальном районе Липецкой области на 2015 – 2024 годы»</t>
  </si>
  <si>
    <t>«Молодежь Грязинского муниципального района Липецкой области на 2015 – 2024 годы»</t>
  </si>
  <si>
    <t>Программа «Социальное развитие территории Грязинского муниципального района Липецкой области на 2015-2024 годы»</t>
  </si>
  <si>
    <r>
      <t>за счет средств районного бюджета за 1 квартал 2019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</si>
  <si>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«Социальное развитие территории Грязинского муниципального района Липецкой области на 2015-2024 годы»</t>
  </si>
  <si>
    <t>Председатель комитета КСЭРТ администрации Грязинского муниципального района  ____________________  И.В. Финогина</t>
  </si>
  <si>
    <t>Расходы 1 квартала 2019г 
(тыс. руб.)</t>
  </si>
  <si>
    <t xml:space="preserve">Факт </t>
  </si>
  <si>
    <t xml:space="preserve">Годовой 
план </t>
  </si>
  <si>
    <t>×</t>
  </si>
  <si>
    <t>0230209000</t>
  </si>
  <si>
    <t>Мероприятия в области молодежной политики за 1 квартал 2019 года профинансированы в полном объеме</t>
  </si>
  <si>
    <t>Мероприятия в области физкультуры и спорта будут профинансированы во 2 полугодии 2019 года
2 полугодие 2018 года</t>
  </si>
  <si>
    <t>Субсидии на комплектование книжного фонда будет представлена во 2 квартале 2019 года</t>
  </si>
  <si>
    <t>Субсидия будет представлена во 2 квартале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</si>
</sst>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Alignment="1"/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2" fillId="0" borderId="0" xfId="0" applyFont="1"/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9" fontId="13" fillId="0" borderId="14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9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165" fontId="7" fillId="0" borderId="11" xfId="1" applyNumberFormat="1" applyFont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165" fontId="11" fillId="0" borderId="7" xfId="1" applyNumberFormat="1" applyFont="1" applyBorder="1" applyAlignment="1">
      <alignment horizontal="right" vertical="center" wrapText="1"/>
    </xf>
    <xf numFmtId="165" fontId="11" fillId="0" borderId="10" xfId="1" applyNumberFormat="1" applyFont="1" applyBorder="1" applyAlignment="1">
      <alignment horizontal="right" vertical="center" wrapText="1"/>
    </xf>
    <xf numFmtId="165" fontId="13" fillId="0" borderId="8" xfId="1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11" fillId="0" borderId="8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3" fillId="0" borderId="7" xfId="1" applyNumberFormat="1" applyFont="1" applyBorder="1" applyAlignment="1">
      <alignment horizontal="right" vertical="center" wrapText="1"/>
    </xf>
    <xf numFmtId="165" fontId="13" fillId="0" borderId="6" xfId="1" applyNumberFormat="1" applyFont="1" applyBorder="1" applyAlignment="1">
      <alignment horizontal="right" vertical="center" wrapText="1"/>
    </xf>
    <xf numFmtId="165" fontId="13" fillId="0" borderId="9" xfId="1" applyNumberFormat="1" applyFont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 wrapText="1"/>
    </xf>
    <xf numFmtId="165" fontId="13" fillId="0" borderId="11" xfId="1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165" fontId="7" fillId="0" borderId="11" xfId="1" applyNumberFormat="1" applyFont="1" applyBorder="1" applyAlignment="1">
      <alignment vertical="center" wrapText="1"/>
    </xf>
    <xf numFmtId="165" fontId="7" fillId="0" borderId="10" xfId="1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165" fontId="13" fillId="0" borderId="11" xfId="1" applyNumberFormat="1" applyFont="1" applyBorder="1" applyAlignment="1">
      <alignment horizontal="right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M12" sqref="M12"/>
    </sheetView>
  </sheetViews>
  <sheetFormatPr defaultRowHeight="13.8" x14ac:dyDescent="0.25"/>
  <cols>
    <col min="1" max="1" width="4.77734375" style="9" customWidth="1"/>
    <col min="2" max="2" width="41.6640625" style="9" customWidth="1"/>
    <col min="3" max="3" width="14.109375" style="9" customWidth="1"/>
    <col min="4" max="4" width="7.77734375" style="9" customWidth="1"/>
    <col min="5" max="5" width="8.88671875" style="9"/>
    <col min="6" max="6" width="11" style="9" customWidth="1"/>
    <col min="7" max="8" width="11" style="9" bestFit="1" customWidth="1"/>
    <col min="9" max="9" width="9.77734375" style="9" customWidth="1"/>
    <col min="10" max="10" width="17.6640625" style="9" customWidth="1"/>
    <col min="11" max="16384" width="8.88671875" style="9"/>
  </cols>
  <sheetData>
    <row r="1" spans="1:10" ht="15.6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6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6" x14ac:dyDescent="0.25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5.6" x14ac:dyDescent="0.25">
      <c r="A4" s="87" t="s">
        <v>78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6" x14ac:dyDescent="0.25">
      <c r="A5" s="1"/>
    </row>
    <row r="6" spans="1:10" s="108" customFormat="1" ht="27" customHeight="1" x14ac:dyDescent="0.25">
      <c r="A6" s="103" t="s">
        <v>2</v>
      </c>
      <c r="B6" s="104" t="s">
        <v>3</v>
      </c>
      <c r="C6" s="104" t="s">
        <v>4</v>
      </c>
      <c r="D6" s="103" t="s">
        <v>5</v>
      </c>
      <c r="E6" s="106"/>
      <c r="F6" s="107"/>
      <c r="G6" s="103" t="s">
        <v>81</v>
      </c>
      <c r="H6" s="106"/>
      <c r="I6" s="107"/>
      <c r="J6" s="107" t="s">
        <v>72</v>
      </c>
    </row>
    <row r="7" spans="1:10" s="108" customFormat="1" ht="29.4" customHeight="1" x14ac:dyDescent="0.25">
      <c r="A7" s="109"/>
      <c r="B7" s="110"/>
      <c r="C7" s="116"/>
      <c r="D7" s="112" t="s">
        <v>6</v>
      </c>
      <c r="E7" s="113" t="s">
        <v>7</v>
      </c>
      <c r="F7" s="114" t="s">
        <v>8</v>
      </c>
      <c r="G7" s="112" t="s">
        <v>83</v>
      </c>
      <c r="H7" s="113" t="s">
        <v>82</v>
      </c>
      <c r="I7" s="114" t="s">
        <v>9</v>
      </c>
      <c r="J7" s="115"/>
    </row>
    <row r="8" spans="1:10" ht="15.6" x14ac:dyDescent="0.25">
      <c r="A8" s="14">
        <v>1</v>
      </c>
      <c r="B8" s="15">
        <v>2</v>
      </c>
      <c r="C8" s="18">
        <v>3</v>
      </c>
      <c r="D8" s="14">
        <v>4</v>
      </c>
      <c r="E8" s="15">
        <v>5</v>
      </c>
      <c r="F8" s="11">
        <v>6</v>
      </c>
      <c r="G8" s="14">
        <v>7</v>
      </c>
      <c r="H8" s="15">
        <v>8</v>
      </c>
      <c r="I8" s="11">
        <v>9</v>
      </c>
      <c r="J8" s="11">
        <v>10</v>
      </c>
    </row>
    <row r="9" spans="1:10" ht="15.6" customHeight="1" x14ac:dyDescent="0.25">
      <c r="A9" s="59">
        <v>1</v>
      </c>
      <c r="B9" s="151" t="s">
        <v>77</v>
      </c>
      <c r="C9" s="19" t="s">
        <v>10</v>
      </c>
      <c r="D9" s="32">
        <v>702</v>
      </c>
      <c r="E9" s="32" t="s">
        <v>84</v>
      </c>
      <c r="F9" s="32" t="s">
        <v>84</v>
      </c>
      <c r="G9" s="121">
        <f>SUM(G10:G12)</f>
        <v>72354.600000000006</v>
      </c>
      <c r="H9" s="121">
        <f>SUM(H10:H12)</f>
        <v>18736.400000000001</v>
      </c>
      <c r="I9" s="49">
        <f>H9/G9</f>
        <v>0.25895243702542753</v>
      </c>
      <c r="J9" s="12"/>
    </row>
    <row r="10" spans="1:10" ht="26.4" x14ac:dyDescent="0.25">
      <c r="A10" s="63"/>
      <c r="B10" s="152"/>
      <c r="C10" s="144" t="s">
        <v>14</v>
      </c>
      <c r="D10" s="41">
        <v>702</v>
      </c>
      <c r="E10" s="32" t="s">
        <v>84</v>
      </c>
      <c r="F10" s="32" t="s">
        <v>84</v>
      </c>
      <c r="G10" s="125">
        <f>G14+G22</f>
        <v>700</v>
      </c>
      <c r="H10" s="125">
        <f>H14+H22</f>
        <v>178.39999999999998</v>
      </c>
      <c r="I10" s="159">
        <f t="shared" ref="I10:I12" si="0">H10/G10</f>
        <v>0.25485714285714284</v>
      </c>
      <c r="J10" s="13"/>
    </row>
    <row r="11" spans="1:10" ht="39.6" x14ac:dyDescent="0.25">
      <c r="A11" s="63"/>
      <c r="B11" s="152"/>
      <c r="C11" s="164" t="s">
        <v>28</v>
      </c>
      <c r="D11" s="41">
        <v>702</v>
      </c>
      <c r="E11" s="32" t="s">
        <v>84</v>
      </c>
      <c r="F11" s="32" t="s">
        <v>84</v>
      </c>
      <c r="G11" s="125">
        <f>G23</f>
        <v>4824.6000000000004</v>
      </c>
      <c r="H11" s="125">
        <f>H23</f>
        <v>1125.0999999999999</v>
      </c>
      <c r="I11" s="159">
        <f t="shared" si="0"/>
        <v>0.23320067984910661</v>
      </c>
      <c r="J11" s="160"/>
    </row>
    <row r="12" spans="1:10" ht="27.6" x14ac:dyDescent="0.25">
      <c r="A12" s="60"/>
      <c r="B12" s="153"/>
      <c r="C12" s="154" t="s">
        <v>30</v>
      </c>
      <c r="D12" s="41">
        <v>702</v>
      </c>
      <c r="E12" s="32" t="s">
        <v>84</v>
      </c>
      <c r="F12" s="32" t="s">
        <v>84</v>
      </c>
      <c r="G12" s="125">
        <f>G31</f>
        <v>66830</v>
      </c>
      <c r="H12" s="125">
        <f>H31</f>
        <v>17432.900000000001</v>
      </c>
      <c r="I12" s="159">
        <f t="shared" si="0"/>
        <v>0.26085440670357624</v>
      </c>
      <c r="J12" s="48"/>
    </row>
    <row r="13" spans="1:10" s="30" customFormat="1" ht="14.4" x14ac:dyDescent="0.25">
      <c r="A13" s="93">
        <f>A9+1</f>
        <v>2</v>
      </c>
      <c r="B13" s="31" t="s">
        <v>11</v>
      </c>
      <c r="C13" s="25" t="s">
        <v>12</v>
      </c>
      <c r="D13" s="26">
        <v>702</v>
      </c>
      <c r="E13" s="27" t="s">
        <v>13</v>
      </c>
      <c r="F13" s="39" t="s">
        <v>13</v>
      </c>
      <c r="G13" s="122">
        <f>G14</f>
        <v>200</v>
      </c>
      <c r="H13" s="123">
        <f>H14</f>
        <v>48.699999999999996</v>
      </c>
      <c r="I13" s="50">
        <f t="shared" ref="I13" si="1">H13/G13</f>
        <v>0.24349999999999997</v>
      </c>
      <c r="J13" s="40"/>
    </row>
    <row r="14" spans="1:10" s="30" customFormat="1" ht="43.2" x14ac:dyDescent="0.25">
      <c r="A14" s="93"/>
      <c r="B14" s="31" t="s">
        <v>76</v>
      </c>
      <c r="C14" s="144" t="s">
        <v>14</v>
      </c>
      <c r="D14" s="41">
        <v>702</v>
      </c>
      <c r="E14" s="42" t="s">
        <v>13</v>
      </c>
      <c r="F14" s="43" t="s">
        <v>13</v>
      </c>
      <c r="G14" s="124">
        <f>SUM(G15:G20)</f>
        <v>200</v>
      </c>
      <c r="H14" s="125">
        <f>SUM(H15:H20)</f>
        <v>48.699999999999996</v>
      </c>
      <c r="I14" s="51">
        <f>H14/G14</f>
        <v>0.24349999999999997</v>
      </c>
      <c r="J14" s="44"/>
    </row>
    <row r="15" spans="1:10" ht="14.4" customHeight="1" x14ac:dyDescent="0.25">
      <c r="A15" s="85">
        <v>3</v>
      </c>
      <c r="B15" s="20" t="s">
        <v>15</v>
      </c>
      <c r="C15" s="111" t="s">
        <v>14</v>
      </c>
      <c r="D15" s="91">
        <v>702</v>
      </c>
      <c r="E15" s="54" t="s">
        <v>47</v>
      </c>
      <c r="F15" s="92" t="s">
        <v>43</v>
      </c>
      <c r="G15" s="126">
        <v>30</v>
      </c>
      <c r="H15" s="119">
        <v>6</v>
      </c>
      <c r="I15" s="83">
        <f>H15/G15</f>
        <v>0.2</v>
      </c>
      <c r="J15" s="84"/>
    </row>
    <row r="16" spans="1:10" ht="55.2" x14ac:dyDescent="0.25">
      <c r="A16" s="86"/>
      <c r="B16" s="17" t="s">
        <v>16</v>
      </c>
      <c r="C16" s="111"/>
      <c r="D16" s="91"/>
      <c r="E16" s="54"/>
      <c r="F16" s="92"/>
      <c r="G16" s="126"/>
      <c r="H16" s="119"/>
      <c r="I16" s="83"/>
      <c r="J16" s="84"/>
    </row>
    <row r="17" spans="1:10" ht="14.4" customHeight="1" x14ac:dyDescent="0.25">
      <c r="A17" s="88">
        <v>4</v>
      </c>
      <c r="B17" s="16" t="s">
        <v>17</v>
      </c>
      <c r="C17" s="145" t="s">
        <v>14</v>
      </c>
      <c r="D17" s="89">
        <v>702</v>
      </c>
      <c r="E17" s="53" t="s">
        <v>47</v>
      </c>
      <c r="F17" s="68" t="s">
        <v>44</v>
      </c>
      <c r="G17" s="127">
        <v>85</v>
      </c>
      <c r="H17" s="117">
        <v>27.3</v>
      </c>
      <c r="I17" s="79">
        <f>H17/G17</f>
        <v>0.32117647058823529</v>
      </c>
      <c r="J17" s="101"/>
    </row>
    <row r="18" spans="1:10" ht="27.6" x14ac:dyDescent="0.25">
      <c r="A18" s="88"/>
      <c r="B18" s="16" t="s">
        <v>18</v>
      </c>
      <c r="C18" s="146"/>
      <c r="D18" s="90"/>
      <c r="E18" s="55"/>
      <c r="F18" s="69"/>
      <c r="G18" s="128"/>
      <c r="H18" s="118"/>
      <c r="I18" s="80"/>
      <c r="J18" s="102"/>
    </row>
    <row r="19" spans="1:10" x14ac:dyDescent="0.25">
      <c r="A19" s="85">
        <v>5</v>
      </c>
      <c r="B19" s="20" t="s">
        <v>19</v>
      </c>
      <c r="C19" s="111" t="s">
        <v>14</v>
      </c>
      <c r="D19" s="91">
        <v>702</v>
      </c>
      <c r="E19" s="54" t="s">
        <v>47</v>
      </c>
      <c r="F19" s="92" t="s">
        <v>45</v>
      </c>
      <c r="G19" s="126">
        <v>85</v>
      </c>
      <c r="H19" s="119">
        <v>15.4</v>
      </c>
      <c r="I19" s="83">
        <f>H19/G19</f>
        <v>0.1811764705882353</v>
      </c>
      <c r="J19" s="84" t="s">
        <v>86</v>
      </c>
    </row>
    <row r="20" spans="1:10" ht="64.2" customHeight="1" x14ac:dyDescent="0.25">
      <c r="A20" s="86"/>
      <c r="B20" s="161" t="s">
        <v>20</v>
      </c>
      <c r="C20" s="111"/>
      <c r="D20" s="91"/>
      <c r="E20" s="54"/>
      <c r="F20" s="92"/>
      <c r="G20" s="126"/>
      <c r="H20" s="119"/>
      <c r="I20" s="83"/>
      <c r="J20" s="84"/>
    </row>
    <row r="21" spans="1:10" s="30" customFormat="1" ht="16.2" x14ac:dyDescent="0.25">
      <c r="A21" s="136">
        <v>6</v>
      </c>
      <c r="B21" s="31" t="s">
        <v>21</v>
      </c>
      <c r="C21" s="147" t="s">
        <v>12</v>
      </c>
      <c r="D21" s="32" t="s">
        <v>84</v>
      </c>
      <c r="E21" s="33" t="s">
        <v>84</v>
      </c>
      <c r="F21" s="34" t="s">
        <v>84</v>
      </c>
      <c r="G21" s="129">
        <f>G22+G23</f>
        <v>5324.6</v>
      </c>
      <c r="H21" s="130">
        <f>H22</f>
        <v>129.69999999999999</v>
      </c>
      <c r="I21" s="52">
        <f>H21/G21</f>
        <v>2.435863726852721E-2</v>
      </c>
      <c r="J21" s="35"/>
    </row>
    <row r="22" spans="1:10" s="30" customFormat="1" ht="31.2" customHeight="1" x14ac:dyDescent="0.25">
      <c r="A22" s="137"/>
      <c r="B22" s="139" t="s">
        <v>75</v>
      </c>
      <c r="C22" s="164" t="s">
        <v>14</v>
      </c>
      <c r="D22" s="42">
        <v>702</v>
      </c>
      <c r="E22" s="165" t="s">
        <v>84</v>
      </c>
      <c r="F22" s="165" t="s">
        <v>84</v>
      </c>
      <c r="G22" s="125">
        <f>G24+G26</f>
        <v>500</v>
      </c>
      <c r="H22" s="125">
        <f>H24+H26</f>
        <v>129.69999999999999</v>
      </c>
      <c r="I22" s="159">
        <f>H22/G22</f>
        <v>0.25939999999999996</v>
      </c>
      <c r="J22" s="166"/>
    </row>
    <row r="23" spans="1:10" s="30" customFormat="1" ht="39.6" x14ac:dyDescent="0.25">
      <c r="A23" s="138"/>
      <c r="B23" s="140"/>
      <c r="C23" s="141" t="s">
        <v>28</v>
      </c>
      <c r="D23" s="36">
        <v>702</v>
      </c>
      <c r="E23" s="142" t="s">
        <v>84</v>
      </c>
      <c r="F23" s="37" t="s">
        <v>84</v>
      </c>
      <c r="G23" s="131">
        <f>G28</f>
        <v>4824.6000000000004</v>
      </c>
      <c r="H23" s="162">
        <f>H28</f>
        <v>1125.0999999999999</v>
      </c>
      <c r="I23" s="163">
        <f>H23/G23</f>
        <v>0.23320067984910661</v>
      </c>
      <c r="J23" s="38"/>
    </row>
    <row r="24" spans="1:10" ht="27.6" customHeight="1" x14ac:dyDescent="0.25">
      <c r="A24" s="59">
        <v>7</v>
      </c>
      <c r="B24" s="22" t="s">
        <v>22</v>
      </c>
      <c r="C24" s="75" t="s">
        <v>14</v>
      </c>
      <c r="D24" s="61">
        <v>702</v>
      </c>
      <c r="E24" s="61">
        <v>1101</v>
      </c>
      <c r="F24" s="53" t="s">
        <v>62</v>
      </c>
      <c r="G24" s="117">
        <v>386</v>
      </c>
      <c r="H24" s="117">
        <v>129.69999999999999</v>
      </c>
      <c r="I24" s="56">
        <f>H24/G24</f>
        <v>0.33601036269430051</v>
      </c>
      <c r="J24" s="66"/>
    </row>
    <row r="25" spans="1:10" ht="82.8" customHeight="1" x14ac:dyDescent="0.25">
      <c r="A25" s="60"/>
      <c r="B25" s="17" t="s">
        <v>23</v>
      </c>
      <c r="C25" s="77"/>
      <c r="D25" s="62"/>
      <c r="E25" s="62"/>
      <c r="F25" s="55"/>
      <c r="G25" s="118"/>
      <c r="H25" s="118"/>
      <c r="I25" s="58"/>
      <c r="J25" s="67"/>
    </row>
    <row r="26" spans="1:10" x14ac:dyDescent="0.25">
      <c r="A26" s="88">
        <v>8</v>
      </c>
      <c r="B26" s="16" t="s">
        <v>24</v>
      </c>
      <c r="C26" s="111" t="s">
        <v>14</v>
      </c>
      <c r="D26" s="91">
        <v>702</v>
      </c>
      <c r="E26" s="78">
        <v>1101</v>
      </c>
      <c r="F26" s="92" t="s">
        <v>61</v>
      </c>
      <c r="G26" s="126">
        <v>114</v>
      </c>
      <c r="H26" s="119"/>
      <c r="I26" s="83">
        <f>H26/G26</f>
        <v>0</v>
      </c>
      <c r="J26" s="84" t="s">
        <v>87</v>
      </c>
    </row>
    <row r="27" spans="1:10" ht="63.6" customHeight="1" x14ac:dyDescent="0.25">
      <c r="A27" s="88"/>
      <c r="B27" s="21" t="s">
        <v>25</v>
      </c>
      <c r="C27" s="111"/>
      <c r="D27" s="91"/>
      <c r="E27" s="78"/>
      <c r="F27" s="92"/>
      <c r="G27" s="126"/>
      <c r="H27" s="119"/>
      <c r="I27" s="83"/>
      <c r="J27" s="84"/>
    </row>
    <row r="28" spans="1:10" x14ac:dyDescent="0.25">
      <c r="A28" s="85">
        <v>9</v>
      </c>
      <c r="B28" s="20" t="s">
        <v>26</v>
      </c>
      <c r="C28" s="105" t="s">
        <v>28</v>
      </c>
      <c r="D28" s="89">
        <v>702</v>
      </c>
      <c r="E28" s="61">
        <v>1101</v>
      </c>
      <c r="F28" s="68" t="s">
        <v>46</v>
      </c>
      <c r="G28" s="127">
        <v>4824.6000000000004</v>
      </c>
      <c r="H28" s="117">
        <v>1125.0999999999999</v>
      </c>
      <c r="I28" s="79">
        <f>H28/G28</f>
        <v>0.23320067984910661</v>
      </c>
      <c r="J28" s="81"/>
    </row>
    <row r="29" spans="1:10" ht="69" x14ac:dyDescent="0.25">
      <c r="A29" s="86"/>
      <c r="B29" s="17" t="s">
        <v>27</v>
      </c>
      <c r="C29" s="143"/>
      <c r="D29" s="90"/>
      <c r="E29" s="62"/>
      <c r="F29" s="69"/>
      <c r="G29" s="128"/>
      <c r="H29" s="118"/>
      <c r="I29" s="80"/>
      <c r="J29" s="82"/>
    </row>
    <row r="30" spans="1:10" s="30" customFormat="1" ht="14.4" x14ac:dyDescent="0.25">
      <c r="A30" s="93">
        <v>10</v>
      </c>
      <c r="B30" s="24" t="s">
        <v>29</v>
      </c>
      <c r="C30" s="148" t="s">
        <v>12</v>
      </c>
      <c r="D30" s="26" t="s">
        <v>13</v>
      </c>
      <c r="E30" s="27" t="s">
        <v>13</v>
      </c>
      <c r="F30" s="28" t="s">
        <v>13</v>
      </c>
      <c r="G30" s="122">
        <f>G31</f>
        <v>66830</v>
      </c>
      <c r="H30" s="123">
        <f>H31</f>
        <v>17432.900000000001</v>
      </c>
      <c r="I30" s="50">
        <f>H30/G30</f>
        <v>0.26085440670357624</v>
      </c>
      <c r="J30" s="29"/>
    </row>
    <row r="31" spans="1:10" s="30" customFormat="1" ht="34.200000000000003" customHeight="1" x14ac:dyDescent="0.25">
      <c r="A31" s="93"/>
      <c r="B31" s="100" t="s">
        <v>74</v>
      </c>
      <c r="C31" s="149" t="s">
        <v>30</v>
      </c>
      <c r="D31" s="94">
        <v>702</v>
      </c>
      <c r="E31" s="96" t="s">
        <v>13</v>
      </c>
      <c r="F31" s="98" t="s">
        <v>13</v>
      </c>
      <c r="G31" s="132">
        <f>SUM(G33:G50)</f>
        <v>66830</v>
      </c>
      <c r="H31" s="133">
        <f>SUM(H33:H50)</f>
        <v>17432.900000000001</v>
      </c>
      <c r="I31" s="71">
        <f>H31/G31</f>
        <v>0.26085440670357624</v>
      </c>
      <c r="J31" s="73"/>
    </row>
    <row r="32" spans="1:10" s="30" customFormat="1" ht="24" customHeight="1" x14ac:dyDescent="0.25">
      <c r="A32" s="93"/>
      <c r="B32" s="100"/>
      <c r="C32" s="150"/>
      <c r="D32" s="95"/>
      <c r="E32" s="97"/>
      <c r="F32" s="99"/>
      <c r="G32" s="134"/>
      <c r="H32" s="135"/>
      <c r="I32" s="72"/>
      <c r="J32" s="74"/>
    </row>
    <row r="33" spans="1:10" x14ac:dyDescent="0.25">
      <c r="A33" s="85">
        <v>12</v>
      </c>
      <c r="B33" s="20" t="s">
        <v>32</v>
      </c>
      <c r="C33" s="111" t="s">
        <v>31</v>
      </c>
      <c r="D33" s="91">
        <v>702</v>
      </c>
      <c r="E33" s="54" t="s">
        <v>48</v>
      </c>
      <c r="F33" s="92" t="s">
        <v>73</v>
      </c>
      <c r="G33" s="126">
        <v>720</v>
      </c>
      <c r="H33" s="119"/>
      <c r="I33" s="83">
        <f>H33/G33</f>
        <v>0</v>
      </c>
      <c r="J33" s="84" t="s">
        <v>89</v>
      </c>
    </row>
    <row r="34" spans="1:10" ht="55.2" x14ac:dyDescent="0.25">
      <c r="A34" s="88"/>
      <c r="B34" s="16" t="s">
        <v>33</v>
      </c>
      <c r="C34" s="111"/>
      <c r="D34" s="91"/>
      <c r="E34" s="54"/>
      <c r="F34" s="92"/>
      <c r="G34" s="126"/>
      <c r="H34" s="119"/>
      <c r="I34" s="83"/>
      <c r="J34" s="84"/>
    </row>
    <row r="35" spans="1:10" ht="14.4" customHeight="1" x14ac:dyDescent="0.25">
      <c r="A35" s="59">
        <v>13</v>
      </c>
      <c r="B35" s="20" t="s">
        <v>34</v>
      </c>
      <c r="C35" s="75" t="s">
        <v>31</v>
      </c>
      <c r="D35" s="61">
        <v>702</v>
      </c>
      <c r="E35" s="53" t="s">
        <v>48</v>
      </c>
      <c r="F35" s="53" t="s">
        <v>59</v>
      </c>
      <c r="G35" s="120">
        <v>105</v>
      </c>
      <c r="H35" s="120"/>
      <c r="I35" s="56">
        <f>H37/G35</f>
        <v>0</v>
      </c>
      <c r="J35" s="75" t="s">
        <v>88</v>
      </c>
    </row>
    <row r="36" spans="1:10" ht="31.2" customHeight="1" x14ac:dyDescent="0.25">
      <c r="A36" s="63"/>
      <c r="B36" s="64" t="s">
        <v>67</v>
      </c>
      <c r="C36" s="76"/>
      <c r="D36" s="78"/>
      <c r="E36" s="54"/>
      <c r="F36" s="54"/>
      <c r="G36" s="158"/>
      <c r="H36" s="158"/>
      <c r="I36" s="57"/>
      <c r="J36" s="76"/>
    </row>
    <row r="37" spans="1:10" ht="35.4" customHeight="1" x14ac:dyDescent="0.25">
      <c r="A37" s="60"/>
      <c r="B37" s="65"/>
      <c r="C37" s="155" t="s">
        <v>31</v>
      </c>
      <c r="D37" s="47">
        <v>702</v>
      </c>
      <c r="E37" s="45" t="s">
        <v>48</v>
      </c>
      <c r="F37" s="156" t="s">
        <v>85</v>
      </c>
      <c r="G37" s="157">
        <v>54</v>
      </c>
      <c r="H37" s="157"/>
      <c r="I37" s="46">
        <f>H37/G37</f>
        <v>0</v>
      </c>
      <c r="J37" s="77"/>
    </row>
    <row r="38" spans="1:10" x14ac:dyDescent="0.25">
      <c r="A38" s="85">
        <v>14</v>
      </c>
      <c r="B38" s="20" t="s">
        <v>35</v>
      </c>
      <c r="C38" s="105" t="s">
        <v>31</v>
      </c>
      <c r="D38" s="89">
        <v>702</v>
      </c>
      <c r="E38" s="53" t="s">
        <v>48</v>
      </c>
      <c r="F38" s="68" t="s">
        <v>49</v>
      </c>
      <c r="G38" s="127">
        <v>21609.3</v>
      </c>
      <c r="H38" s="117">
        <v>5489.6</v>
      </c>
      <c r="I38" s="79">
        <f>H38/G38</f>
        <v>0.25403877034424993</v>
      </c>
      <c r="J38" s="81"/>
    </row>
    <row r="39" spans="1:10" x14ac:dyDescent="0.25">
      <c r="A39" s="86"/>
      <c r="B39" s="17" t="s">
        <v>68</v>
      </c>
      <c r="C39" s="143"/>
      <c r="D39" s="90"/>
      <c r="E39" s="55"/>
      <c r="F39" s="69"/>
      <c r="G39" s="128"/>
      <c r="H39" s="118"/>
      <c r="I39" s="80"/>
      <c r="J39" s="82"/>
    </row>
    <row r="40" spans="1:10" x14ac:dyDescent="0.25">
      <c r="A40" s="85">
        <v>15</v>
      </c>
      <c r="B40" s="20" t="s">
        <v>36</v>
      </c>
      <c r="C40" s="105" t="s">
        <v>37</v>
      </c>
      <c r="D40" s="89">
        <v>702</v>
      </c>
      <c r="E40" s="53" t="s">
        <v>51</v>
      </c>
      <c r="F40" s="68" t="s">
        <v>50</v>
      </c>
      <c r="G40" s="127">
        <v>23249.8</v>
      </c>
      <c r="H40" s="117">
        <v>5812.4</v>
      </c>
      <c r="I40" s="79">
        <f>H40/G40</f>
        <v>0.24999784944386619</v>
      </c>
      <c r="J40" s="81"/>
    </row>
    <row r="41" spans="1:10" x14ac:dyDescent="0.25">
      <c r="A41" s="86"/>
      <c r="B41" s="17" t="s">
        <v>69</v>
      </c>
      <c r="C41" s="143"/>
      <c r="D41" s="90"/>
      <c r="E41" s="55"/>
      <c r="F41" s="69"/>
      <c r="G41" s="128"/>
      <c r="H41" s="118"/>
      <c r="I41" s="80"/>
      <c r="J41" s="82"/>
    </row>
    <row r="42" spans="1:10" ht="14.4" customHeight="1" x14ac:dyDescent="0.25">
      <c r="A42" s="85">
        <v>16</v>
      </c>
      <c r="B42" s="20" t="s">
        <v>38</v>
      </c>
      <c r="C42" s="75" t="s">
        <v>40</v>
      </c>
      <c r="D42" s="61">
        <v>702</v>
      </c>
      <c r="E42" s="53" t="s">
        <v>48</v>
      </c>
      <c r="F42" s="53" t="s">
        <v>60</v>
      </c>
      <c r="G42" s="117">
        <v>35</v>
      </c>
      <c r="H42" s="117">
        <v>9.6</v>
      </c>
      <c r="I42" s="56">
        <f>H42/G42</f>
        <v>0.2742857142857143</v>
      </c>
      <c r="J42" s="81"/>
    </row>
    <row r="43" spans="1:10" ht="27" customHeight="1" x14ac:dyDescent="0.25">
      <c r="A43" s="88"/>
      <c r="B43" s="161" t="s">
        <v>39</v>
      </c>
      <c r="C43" s="77"/>
      <c r="D43" s="62"/>
      <c r="E43" s="55"/>
      <c r="F43" s="55"/>
      <c r="G43" s="118"/>
      <c r="H43" s="118"/>
      <c r="I43" s="58"/>
      <c r="J43" s="70"/>
    </row>
    <row r="44" spans="1:10" ht="20.399999999999999" hidden="1" customHeight="1" x14ac:dyDescent="0.25">
      <c r="A44" s="59">
        <v>17</v>
      </c>
      <c r="B44" s="22" t="s">
        <v>63</v>
      </c>
      <c r="C44" s="75" t="s">
        <v>37</v>
      </c>
      <c r="D44" s="61">
        <v>702</v>
      </c>
      <c r="E44" s="53" t="s">
        <v>51</v>
      </c>
      <c r="F44" s="53" t="s">
        <v>64</v>
      </c>
      <c r="G44" s="117"/>
      <c r="H44" s="117"/>
      <c r="I44" s="56" t="e">
        <f>H44/G44</f>
        <v>#DIV/0!</v>
      </c>
      <c r="J44" s="75" t="s">
        <v>70</v>
      </c>
    </row>
    <row r="45" spans="1:10" ht="20.399999999999999" hidden="1" customHeight="1" x14ac:dyDescent="0.25">
      <c r="A45" s="60"/>
      <c r="B45" s="21" t="s">
        <v>65</v>
      </c>
      <c r="C45" s="77"/>
      <c r="D45" s="62"/>
      <c r="E45" s="55"/>
      <c r="F45" s="55"/>
      <c r="G45" s="118"/>
      <c r="H45" s="118"/>
      <c r="I45" s="58"/>
      <c r="J45" s="77"/>
    </row>
    <row r="46" spans="1:10" ht="14.4" hidden="1" customHeight="1" x14ac:dyDescent="0.25">
      <c r="A46" s="59">
        <v>18</v>
      </c>
      <c r="B46" s="22" t="s">
        <v>41</v>
      </c>
      <c r="C46" s="75" t="s">
        <v>37</v>
      </c>
      <c r="D46" s="61">
        <v>702</v>
      </c>
      <c r="E46" s="53" t="s">
        <v>51</v>
      </c>
      <c r="F46" s="53" t="s">
        <v>52</v>
      </c>
      <c r="G46" s="117"/>
      <c r="H46" s="117"/>
      <c r="I46" s="56"/>
      <c r="J46" s="61"/>
    </row>
    <row r="47" spans="1:10" ht="3.6" hidden="1" x14ac:dyDescent="0.25">
      <c r="A47" s="60"/>
      <c r="B47" s="17" t="s">
        <v>66</v>
      </c>
      <c r="C47" s="77"/>
      <c r="D47" s="62"/>
      <c r="E47" s="55"/>
      <c r="F47" s="55"/>
      <c r="G47" s="118"/>
      <c r="H47" s="118"/>
      <c r="I47" s="58"/>
      <c r="J47" s="62"/>
    </row>
    <row r="48" spans="1:10" ht="14.4" customHeight="1" x14ac:dyDescent="0.25">
      <c r="A48" s="59">
        <v>17</v>
      </c>
      <c r="B48" s="16" t="s">
        <v>42</v>
      </c>
      <c r="C48" s="75" t="s">
        <v>53</v>
      </c>
      <c r="D48" s="61">
        <v>702</v>
      </c>
      <c r="E48" s="53" t="s">
        <v>48</v>
      </c>
      <c r="F48" s="53" t="s">
        <v>55</v>
      </c>
      <c r="G48" s="117">
        <v>20047.5</v>
      </c>
      <c r="H48" s="117">
        <v>5111.8999999999996</v>
      </c>
      <c r="I48" s="56">
        <f>H48/G48</f>
        <v>0.25498940017458532</v>
      </c>
      <c r="J48" s="61"/>
    </row>
    <row r="49" spans="1:10" ht="13.8" customHeight="1" x14ac:dyDescent="0.25">
      <c r="A49" s="60"/>
      <c r="B49" s="16" t="s">
        <v>54</v>
      </c>
      <c r="C49" s="77"/>
      <c r="D49" s="62"/>
      <c r="E49" s="55"/>
      <c r="F49" s="55"/>
      <c r="G49" s="118"/>
      <c r="H49" s="118"/>
      <c r="I49" s="58"/>
      <c r="J49" s="62"/>
    </row>
    <row r="50" spans="1:10" ht="15.6" customHeight="1" x14ac:dyDescent="0.25">
      <c r="A50" s="85">
        <v>18</v>
      </c>
      <c r="B50" s="20" t="s">
        <v>56</v>
      </c>
      <c r="C50" s="75" t="s">
        <v>53</v>
      </c>
      <c r="D50" s="61">
        <v>702</v>
      </c>
      <c r="E50" s="53" t="s">
        <v>48</v>
      </c>
      <c r="F50" s="53" t="s">
        <v>58</v>
      </c>
      <c r="G50" s="117">
        <v>1009.4</v>
      </c>
      <c r="H50" s="117">
        <v>1009.4</v>
      </c>
      <c r="I50" s="56">
        <f>H50/G50</f>
        <v>1</v>
      </c>
      <c r="J50" s="61"/>
    </row>
    <row r="51" spans="1:10" ht="165.6" x14ac:dyDescent="0.25">
      <c r="A51" s="86"/>
      <c r="B51" s="17" t="s">
        <v>57</v>
      </c>
      <c r="C51" s="77"/>
      <c r="D51" s="62"/>
      <c r="E51" s="55"/>
      <c r="F51" s="55"/>
      <c r="G51" s="118"/>
      <c r="H51" s="118"/>
      <c r="I51" s="58"/>
      <c r="J51" s="62"/>
    </row>
    <row r="52" spans="1:10" ht="15.6" x14ac:dyDescent="0.25">
      <c r="A52" s="3"/>
      <c r="B52" s="4"/>
      <c r="C52" s="3"/>
      <c r="D52" s="5"/>
      <c r="E52" s="6"/>
      <c r="F52" s="10"/>
      <c r="G52" s="7"/>
      <c r="H52" s="7"/>
      <c r="I52" s="8"/>
      <c r="J52" s="4"/>
    </row>
    <row r="53" spans="1:10" ht="16.8" x14ac:dyDescent="0.25">
      <c r="A53" s="2" t="s">
        <v>71</v>
      </c>
    </row>
    <row r="54" spans="1:10" ht="34.200000000000003" customHeight="1" x14ac:dyDescent="0.3">
      <c r="A54" s="23" t="s">
        <v>80</v>
      </c>
    </row>
    <row r="55" spans="1:10" ht="15.6" x14ac:dyDescent="0.25">
      <c r="A55" s="1"/>
    </row>
  </sheetData>
  <mergeCells count="161">
    <mergeCell ref="A21:A23"/>
    <mergeCell ref="B22:B23"/>
    <mergeCell ref="C31:C32"/>
    <mergeCell ref="A9:A12"/>
    <mergeCell ref="B9:B12"/>
    <mergeCell ref="C35:C36"/>
    <mergeCell ref="D35:D36"/>
    <mergeCell ref="F50:F51"/>
    <mergeCell ref="G50:G51"/>
    <mergeCell ref="H50:H51"/>
    <mergeCell ref="I50:I51"/>
    <mergeCell ref="I46:I47"/>
    <mergeCell ref="A44:A45"/>
    <mergeCell ref="A46:A47"/>
    <mergeCell ref="J46:J47"/>
    <mergeCell ref="A6:A7"/>
    <mergeCell ref="B6:B7"/>
    <mergeCell ref="C6:C7"/>
    <mergeCell ref="D6:F6"/>
    <mergeCell ref="G6:I6"/>
    <mergeCell ref="J6:J7"/>
    <mergeCell ref="E15:E16"/>
    <mergeCell ref="F15:F16"/>
    <mergeCell ref="G15:G16"/>
    <mergeCell ref="H15:H16"/>
    <mergeCell ref="I15:I16"/>
    <mergeCell ref="J15:J16"/>
    <mergeCell ref="A13:A14"/>
    <mergeCell ref="A15:A16"/>
    <mergeCell ref="C15:C16"/>
    <mergeCell ref="D15:D16"/>
    <mergeCell ref="I19:I20"/>
    <mergeCell ref="J19:J20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A28:A29"/>
    <mergeCell ref="C28:C29"/>
    <mergeCell ref="D28:D29"/>
    <mergeCell ref="E28:E29"/>
    <mergeCell ref="F28:F29"/>
    <mergeCell ref="G28:G29"/>
    <mergeCell ref="H28:H29"/>
    <mergeCell ref="A26:A27"/>
    <mergeCell ref="C26:C27"/>
    <mergeCell ref="D26:D27"/>
    <mergeCell ref="E26:E27"/>
    <mergeCell ref="F26:F27"/>
    <mergeCell ref="G26:G27"/>
    <mergeCell ref="A33:A34"/>
    <mergeCell ref="C33:C34"/>
    <mergeCell ref="D33:D34"/>
    <mergeCell ref="E33:E34"/>
    <mergeCell ref="F33:F34"/>
    <mergeCell ref="G33:G34"/>
    <mergeCell ref="H33:H34"/>
    <mergeCell ref="I33:I34"/>
    <mergeCell ref="A30:A32"/>
    <mergeCell ref="D31:D32"/>
    <mergeCell ref="E31:E32"/>
    <mergeCell ref="F31:F32"/>
    <mergeCell ref="G31:G32"/>
    <mergeCell ref="H31:H32"/>
    <mergeCell ref="B31:B32"/>
    <mergeCell ref="E50:E51"/>
    <mergeCell ref="A50:A51"/>
    <mergeCell ref="C50:C51"/>
    <mergeCell ref="A1:J1"/>
    <mergeCell ref="A2:J2"/>
    <mergeCell ref="A3:J3"/>
    <mergeCell ref="A4:J4"/>
    <mergeCell ref="I40:I41"/>
    <mergeCell ref="J40:J41"/>
    <mergeCell ref="A42:A43"/>
    <mergeCell ref="J42:J43"/>
    <mergeCell ref="H38:H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A38:A39"/>
    <mergeCell ref="C38:C39"/>
    <mergeCell ref="D38:D39"/>
    <mergeCell ref="A24:A25"/>
    <mergeCell ref="C42:C43"/>
    <mergeCell ref="D42:D43"/>
    <mergeCell ref="E42:E43"/>
    <mergeCell ref="F42:F43"/>
    <mergeCell ref="G42:G43"/>
    <mergeCell ref="H42:H43"/>
    <mergeCell ref="I42:I43"/>
    <mergeCell ref="J50:J51"/>
    <mergeCell ref="C44:C45"/>
    <mergeCell ref="D44:D45"/>
    <mergeCell ref="E44:E45"/>
    <mergeCell ref="F44:F45"/>
    <mergeCell ref="G44:G45"/>
    <mergeCell ref="H44:H45"/>
    <mergeCell ref="I44:I45"/>
    <mergeCell ref="J44:J45"/>
    <mergeCell ref="C46:C47"/>
    <mergeCell ref="D46:D47"/>
    <mergeCell ref="E46:E47"/>
    <mergeCell ref="F46:F47"/>
    <mergeCell ref="G46:G47"/>
    <mergeCell ref="H46:H47"/>
    <mergeCell ref="D50:D51"/>
    <mergeCell ref="J48:J49"/>
    <mergeCell ref="C24:C25"/>
    <mergeCell ref="D24:D25"/>
    <mergeCell ref="E24:E25"/>
    <mergeCell ref="F24:F25"/>
    <mergeCell ref="G24:G25"/>
    <mergeCell ref="H24:H25"/>
    <mergeCell ref="I24:I25"/>
    <mergeCell ref="J24:J25"/>
    <mergeCell ref="E38:E39"/>
    <mergeCell ref="F38:F39"/>
    <mergeCell ref="G38:G39"/>
    <mergeCell ref="J33:J34"/>
    <mergeCell ref="I31:I32"/>
    <mergeCell ref="J31:J32"/>
    <mergeCell ref="J35:J37"/>
    <mergeCell ref="I28:I29"/>
    <mergeCell ref="J28:J29"/>
    <mergeCell ref="H26:H27"/>
    <mergeCell ref="I26:I27"/>
    <mergeCell ref="J26:J27"/>
    <mergeCell ref="A48:A49"/>
    <mergeCell ref="C48:C49"/>
    <mergeCell ref="D48:D49"/>
    <mergeCell ref="E48:E49"/>
    <mergeCell ref="F48:F49"/>
    <mergeCell ref="G48:G49"/>
    <mergeCell ref="H48:H49"/>
    <mergeCell ref="I48:I49"/>
    <mergeCell ref="A35:A37"/>
    <mergeCell ref="B36:B37"/>
    <mergeCell ref="E35:E36"/>
    <mergeCell ref="F35:F36"/>
    <mergeCell ref="G35:G36"/>
    <mergeCell ref="H35:H36"/>
    <mergeCell ref="I35:I36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2019-04-05T10:41:52Z</dcterms:modified>
</cp:coreProperties>
</file>