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9 месяцев" sheetId="1" r:id="rId1"/>
  </sheets>
  <calcPr calcId="145621"/>
</workbook>
</file>

<file path=xl/calcChain.xml><?xml version="1.0" encoding="utf-8"?>
<calcChain xmlns="http://schemas.openxmlformats.org/spreadsheetml/2006/main">
  <c r="I50" i="1" l="1"/>
  <c r="H54" i="1" l="1"/>
  <c r="G54" i="1"/>
  <c r="I54" i="1"/>
  <c r="I55" i="1"/>
  <c r="H22" i="1" l="1"/>
  <c r="G22" i="1"/>
  <c r="G10" i="1" s="1"/>
  <c r="H32" i="1" l="1"/>
  <c r="H31" i="1" s="1"/>
  <c r="G32" i="1"/>
  <c r="G31" i="1" s="1"/>
  <c r="I53" i="1"/>
  <c r="I45" i="1"/>
  <c r="I37" i="1"/>
  <c r="I30" i="1"/>
  <c r="I35" i="1"/>
  <c r="G12" i="1" l="1"/>
  <c r="H23" i="1"/>
  <c r="G23" i="1"/>
  <c r="H11" i="1" l="1"/>
  <c r="H21" i="1"/>
  <c r="G21" i="1"/>
  <c r="I23" i="1"/>
  <c r="G11" i="1"/>
  <c r="I11" i="1" s="1"/>
  <c r="G9" i="1" l="1"/>
  <c r="I48" i="1"/>
  <c r="I40" i="1"/>
  <c r="I38" i="1"/>
  <c r="I33" i="1"/>
  <c r="I28" i="1"/>
  <c r="I26" i="1"/>
  <c r="I24" i="1"/>
  <c r="I19" i="1"/>
  <c r="I17" i="1"/>
  <c r="I15" i="1"/>
  <c r="H14" i="1"/>
  <c r="H10" i="1" s="1"/>
  <c r="G14" i="1"/>
  <c r="H13" i="1" l="1"/>
  <c r="G13" i="1"/>
  <c r="H12" i="1"/>
  <c r="H9" i="1" s="1"/>
  <c r="I14" i="1"/>
  <c r="I32" i="1"/>
  <c r="I21" i="1"/>
  <c r="I22" i="1"/>
  <c r="I13" i="1" l="1"/>
  <c r="I10" i="1"/>
  <c r="I31" i="1"/>
  <c r="I12" i="1"/>
  <c r="I9" i="1" l="1"/>
</calcChain>
</file>

<file path=xl/sharedStrings.xml><?xml version="1.0" encoding="utf-8"?>
<sst xmlns="http://schemas.openxmlformats.org/spreadsheetml/2006/main" count="191" uniqueCount="128">
  <si>
    <t xml:space="preserve">ОТЧЕТ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</si>
  <si>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</si>
  <si>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</si>
  <si>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</si>
  <si>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</si>
  <si>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</si>
  <si>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</si>
  <si>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</si>
  <si>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</si>
  <si>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Всего</t>
  </si>
  <si>
    <t>Подпрограмма 1</t>
  </si>
  <si>
    <t>ВСЕГО</t>
  </si>
  <si>
    <t>Отдел ФКС и МП</t>
  </si>
  <si>
    <t>Основное мероприятие 1  подпрограммы 1</t>
  </si>
  <si>
    <t>Формирование здорового образа жизни у молодежи, профилактика асоциального поведения и негативных проявлений в молодежной среде</t>
  </si>
  <si>
    <t>Основное мероприятие 2  подпрограммы 1</t>
  </si>
  <si>
    <t xml:space="preserve">Духовно-нравственное и гражданско-патриотическое воспитание молодежи </t>
  </si>
  <si>
    <t>Основное мероприятие 3 подпрограммы 1</t>
  </si>
  <si>
    <t>Организация содержательного досуга молодежи, вовлечение молодых людей в социально-полезную общественную деятельность</t>
  </si>
  <si>
    <t>Подпрограмма 2</t>
  </si>
  <si>
    <t>Основное мероприятие 1  подпрограммы 2</t>
  </si>
  <si>
    <t xml:space="preserve">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</si>
  <si>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 xml:space="preserve">Основное мероприятие 2 подпрограммы 2 </t>
  </si>
  <si>
    <t xml:space="preserve">Приобретение спортивно-технологического оборудования,  инвентаря и экипировки для ведущих спортсменов и сборных команд района </t>
  </si>
  <si>
    <t xml:space="preserve">Основное мероприятие 3 подпрограммы 2 </t>
  </si>
  <si>
    <t>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</si>
  <si>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Отдел бухгалтерского учета</t>
  </si>
  <si>
    <t>Подпрограмма 3</t>
  </si>
  <si>
    <t>Отдел культуры</t>
  </si>
  <si>
    <t>Основное мероприятие 1 подпрограммы 3</t>
  </si>
  <si>
    <t>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</si>
  <si>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</t>
  </si>
  <si>
    <t>Основное мероприятие 4 подпрограммы 3</t>
  </si>
  <si>
    <t>Основное мероприятие 5 подпрограммы 3</t>
  </si>
  <si>
    <t>Основное мероприятие 10 подпрограммы 3</t>
  </si>
  <si>
    <t>Основное мероприятие 11 подпрограммы 3</t>
  </si>
  <si>
    <t>Обеспечение деятельности МУАК "ЦКР"</t>
  </si>
  <si>
    <t>Основное мероприятие 12 подпрограммы 3</t>
  </si>
  <si>
    <t>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</si>
  <si>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Основное мероприятие 8 подпрограммы 3</t>
  </si>
  <si>
    <t>Приобретение музыкальных инструментов</t>
  </si>
  <si>
    <t>Ремонт автономного и бюджетного учреждения</t>
  </si>
  <si>
    <t>Приобретение литературы (комплектование книжного фонда), подключение библиотек к сети Интернет</t>
  </si>
  <si>
    <t>Обеспечение деятельности МБУК МКМЦ</t>
  </si>
  <si>
    <t>Обеспечение деятельности МАУ ДО ДШИ</t>
  </si>
  <si>
    <t>Причины низкого освоения средств районного бюджета*</t>
  </si>
  <si>
    <t>Председатель комитета КСЭРТ администрации Грязинского муниципального района  ____________________  И.В. Финогина</t>
  </si>
  <si>
    <t xml:space="preserve">Факт </t>
  </si>
  <si>
    <t xml:space="preserve">Годовой 
план </t>
  </si>
  <si>
    <t>×</t>
  </si>
  <si>
    <t xml:space="preserve">о финансовом обеспечении реализации муниципальной программы </t>
  </si>
  <si>
    <t>"Социальное развитие территории Грязинского муниципального района Липецкой области на 2020-2024 годы"</t>
  </si>
  <si>
    <t>Программа 
"Социальное развитие территории Грязинского муниципального района Липецкой области на 2020-2024 годы"</t>
  </si>
  <si>
    <t>02 0 00 00000</t>
  </si>
  <si>
    <t>«Молодежь Грязинского муниципального района Липецкой области на 2020 – 2024 годы»</t>
  </si>
  <si>
    <t>02 1 00 00000</t>
  </si>
  <si>
    <t>02 1 01 00000</t>
  </si>
  <si>
    <t>02 1 02 00000</t>
  </si>
  <si>
    <t>02 1 03 00000</t>
  </si>
  <si>
    <t>02 2 00 00000</t>
  </si>
  <si>
    <t>«Развитие физической культуры и массового спорта в Грязинском муниципальном районе Липецкой области на 2020 – 2024 годы»</t>
  </si>
  <si>
    <t>02 2 02 00000</t>
  </si>
  <si>
    <t>02 2 01 00000</t>
  </si>
  <si>
    <t>02 2 03 00000</t>
  </si>
  <si>
    <t>Основное мероприятие 4 подпрограммы 2
Приобретение оборудования для оснащения центра тестирования по программе ВФСК ГТО</t>
  </si>
  <si>
    <t>02 2 04 00000</t>
  </si>
  <si>
    <t>«Сохранение и развитие  культуры,  библиотечного дела Грязинского муниципального района Липецкой области на 2020 – 2024 годы»</t>
  </si>
  <si>
    <t>02 3 00 00000</t>
  </si>
  <si>
    <t>02 3 01 00000</t>
  </si>
  <si>
    <t>02 3 02 00000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</si>
  <si>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</si>
  <si>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02 3 03 00000</t>
  </si>
  <si>
    <t>02 3 04 00000</t>
  </si>
  <si>
    <t>02 3 05 00000</t>
  </si>
  <si>
    <t>Основное мероприятие 6 подпрограммы 3 
Подготовка и переподготовка кадров, повышение квалификации</t>
  </si>
  <si>
    <t>02 3 06 00000</t>
  </si>
  <si>
    <t>02 3 08 00000</t>
  </si>
  <si>
    <t>02 3 09 00000</t>
  </si>
  <si>
    <t>02 3 10 00000</t>
  </si>
  <si>
    <t>02 3 11 00000</t>
  </si>
  <si>
    <t>02 3 12 00000</t>
  </si>
  <si>
    <t>Основное мероприятие 13 подпрограммы 3
Благоустройство территории</t>
  </si>
  <si>
    <t>02 3 13 00000</t>
  </si>
  <si>
    <t>Региональный проект "Творческие люди"</t>
  </si>
  <si>
    <t>02 3 A2 00000</t>
  </si>
  <si>
    <t>1.</t>
  </si>
  <si>
    <t>1.1.</t>
  </si>
  <si>
    <t>1.1.1.</t>
  </si>
  <si>
    <t>1.1.2.</t>
  </si>
  <si>
    <t>1.1.3.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</si>
  <si>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</si>
  <si>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</si>
  <si>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</si>
  <si>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</si>
  <si>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</si>
  <si>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</si>
  <si>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</si>
  <si>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</si>
  <si>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</si>
  <si>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</si>
  <si>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</si>
  <si>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</si>
  <si>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</si>
  <si>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</si>
  <si>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</si>
  <si>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</si>
  <si>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</si>
  <si>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</si>
  <si>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</si>
  <si>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Подпрограмма 4
"Поддержка социально ориентированных некомерческих организаций и развитие институтов гражданского общества в Грязинском муниципальном района Липецкой области на 2020 – 2024 годы"</t>
  </si>
  <si>
    <t>02 4 01 00000</t>
  </si>
  <si>
    <t>Основное мероприятие 1 подпрограммы 4
Финансовая поддержка социально ориентированным некомерческим организациям на реализацию социально значимых проектов</t>
  </si>
  <si>
    <t>02 4 00 00000</t>
  </si>
  <si>
    <t>1.4.</t>
  </si>
  <si>
    <t>1.4.1.</t>
  </si>
  <si>
    <t>-</t>
  </si>
  <si>
    <t>Основное мероприятие 9 подпрограммы 3
Оснащение ДК "Чайка" оборудованием для осуществления кинопоказа с подготовленным субтитрированием и тифлокомментированием</t>
  </si>
  <si>
    <t>0113</t>
  </si>
  <si>
    <t>0703</t>
  </si>
  <si>
    <t>0801</t>
  </si>
  <si>
    <t>1102</t>
  </si>
  <si>
    <t>0707</t>
  </si>
  <si>
    <t xml:space="preserve"> Спортивные мероприятия не проводились с связи с ограничениями по короновирусу</t>
  </si>
  <si>
    <t>Мероприятия в области молодежной политики проведены в полном объеме с учетом ограничений, связанных с эпидемией короновируса</t>
  </si>
  <si>
    <r>
      <t>за счет средств местного бюджета за 9 месяцев 2020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</t>
    </r>
  </si>
  <si>
    <t>Расходы 9 месяцев 2020г 
(тыс. руб.)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</si>
  <si>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70% по итогам 9 месяцев</t>
    </r>
  </si>
  <si>
    <t>Не реализовано в связи с действием противоэпидемических ограничений на проведение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</si>
</sst>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7" fillId="0" borderId="0" xfId="0" applyFont="1"/>
    <xf numFmtId="0" fontId="6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6" fillId="0" borderId="0" xfId="0" applyFont="1"/>
    <xf numFmtId="0" fontId="1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6" fillId="0" borderId="9" xfId="0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5" fillId="0" borderId="8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5" fontId="16" fillId="0" borderId="7" xfId="1" applyNumberFormat="1" applyFont="1" applyBorder="1" applyAlignment="1">
      <alignment horizontal="right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165" fontId="17" fillId="0" borderId="10" xfId="1" applyNumberFormat="1" applyFont="1" applyBorder="1" applyAlignment="1">
      <alignment horizontal="right" vertical="center" wrapText="1"/>
    </xf>
    <xf numFmtId="9" fontId="17" fillId="0" borderId="5" xfId="0" applyNumberFormat="1" applyFont="1" applyBorder="1" applyAlignment="1">
      <alignment horizontal="center" vertical="center" wrapText="1"/>
    </xf>
    <xf numFmtId="165" fontId="17" fillId="0" borderId="8" xfId="1" applyNumberFormat="1" applyFont="1" applyBorder="1" applyAlignment="1">
      <alignment horizontal="right" vertical="center" wrapText="1"/>
    </xf>
    <xf numFmtId="165" fontId="17" fillId="0" borderId="1" xfId="1" applyNumberFormat="1" applyFont="1" applyBorder="1" applyAlignment="1">
      <alignment horizontal="right" vertical="center" wrapText="1"/>
    </xf>
    <xf numFmtId="9" fontId="17" fillId="0" borderId="4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5" fontId="17" fillId="0" borderId="11" xfId="1" applyNumberFormat="1" applyFont="1" applyBorder="1" applyAlignment="1">
      <alignment horizontal="right" vertical="center" wrapText="1"/>
    </xf>
    <xf numFmtId="9" fontId="17" fillId="0" borderId="11" xfId="0" applyNumberFormat="1" applyFont="1" applyBorder="1" applyAlignment="1">
      <alignment horizontal="center" vertical="center" wrapText="1"/>
    </xf>
    <xf numFmtId="165" fontId="18" fillId="0" borderId="2" xfId="1" applyNumberFormat="1" applyFont="1" applyBorder="1" applyAlignment="1">
      <alignment horizontal="right" vertical="center" wrapText="1"/>
    </xf>
    <xf numFmtId="165" fontId="18" fillId="0" borderId="11" xfId="1" applyNumberFormat="1" applyFont="1" applyBorder="1" applyAlignment="1">
      <alignment horizontal="right" vertical="center" wrapText="1"/>
    </xf>
    <xf numFmtId="9" fontId="18" fillId="0" borderId="15" xfId="0" applyNumberFormat="1" applyFont="1" applyBorder="1" applyAlignment="1">
      <alignment horizontal="center" vertical="center" wrapText="1"/>
    </xf>
    <xf numFmtId="165" fontId="17" fillId="0" borderId="6" xfId="1" applyNumberFormat="1" applyFont="1" applyBorder="1" applyAlignment="1">
      <alignment horizontal="right" vertical="center" wrapText="1"/>
    </xf>
    <xf numFmtId="9" fontId="17" fillId="0" borderId="14" xfId="0" applyNumberFormat="1" applyFont="1" applyBorder="1" applyAlignment="1">
      <alignment horizontal="center" vertical="center" wrapText="1"/>
    </xf>
    <xf numFmtId="165" fontId="18" fillId="0" borderId="7" xfId="1" applyNumberFormat="1" applyFont="1" applyBorder="1" applyAlignment="1">
      <alignment horizontal="center" vertical="center" wrapText="1"/>
    </xf>
    <xf numFmtId="165" fontId="18" fillId="0" borderId="10" xfId="1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vertical="center" wrapText="1"/>
    </xf>
    <xf numFmtId="9" fontId="18" fillId="0" borderId="1" xfId="0" applyNumberFormat="1" applyFont="1" applyBorder="1" applyAlignment="1">
      <alignment vertical="center" wrapText="1"/>
    </xf>
    <xf numFmtId="165" fontId="18" fillId="0" borderId="10" xfId="1" applyNumberFormat="1" applyFont="1" applyBorder="1" applyAlignment="1">
      <alignment horizontal="right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9" fontId="11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9" fontId="11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 wrapText="1"/>
    </xf>
    <xf numFmtId="9" fontId="12" fillId="0" borderId="1" xfId="0" applyNumberFormat="1" applyFont="1" applyBorder="1" applyAlignment="1">
      <alignment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5" fontId="18" fillId="0" borderId="9" xfId="1" applyNumberFormat="1" applyFont="1" applyBorder="1" applyAlignment="1">
      <alignment horizontal="right" vertical="center" wrapText="1"/>
    </xf>
    <xf numFmtId="165" fontId="18" fillId="0" borderId="11" xfId="1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9" fontId="18" fillId="0" borderId="5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9" fontId="18" fillId="0" borderId="9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65" fontId="18" fillId="0" borderId="6" xfId="1" applyNumberFormat="1" applyFont="1" applyBorder="1" applyAlignment="1">
      <alignment horizontal="right" vertical="center" wrapText="1"/>
    </xf>
    <xf numFmtId="165" fontId="18" fillId="0" borderId="2" xfId="1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165" fontId="18" fillId="0" borderId="9" xfId="1" applyNumberFormat="1" applyFont="1" applyBorder="1" applyAlignment="1">
      <alignment horizontal="center" vertical="center" wrapText="1"/>
    </xf>
    <xf numFmtId="165" fontId="18" fillId="0" borderId="11" xfId="1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9" fontId="18" fillId="0" borderId="14" xfId="0" applyNumberFormat="1" applyFont="1" applyBorder="1" applyAlignment="1">
      <alignment horizontal="center" vertical="center" wrapText="1"/>
    </xf>
    <xf numFmtId="9" fontId="18" fillId="0" borderId="1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65" fontId="18" fillId="0" borderId="7" xfId="1" applyNumberFormat="1" applyFont="1" applyBorder="1" applyAlignment="1">
      <alignment horizontal="right" vertical="center" wrapText="1"/>
    </xf>
    <xf numFmtId="165" fontId="18" fillId="0" borderId="10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1" fillId="0" borderId="9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9" fontId="18" fillId="0" borderId="9" xfId="2" applyFont="1" applyBorder="1" applyAlignment="1">
      <alignment horizontal="center" vertical="center" wrapText="1"/>
    </xf>
    <xf numFmtId="9" fontId="18" fillId="0" borderId="11" xfId="2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14" fontId="11" fillId="0" borderId="9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9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48" workbookViewId="0">
      <selection activeCell="G62" sqref="G62"/>
    </sheetView>
  </sheetViews>
  <sheetFormatPr defaultColWidth="8.88671875" defaultRowHeight="13.8" x14ac:dyDescent="0.25"/>
  <cols>
    <col min="1" max="1" width="7" style="2" customWidth="1"/>
    <col min="2" max="2" width="41.6640625" style="2" customWidth="1"/>
    <col min="3" max="3" width="14.109375" style="2" customWidth="1"/>
    <col min="4" max="4" width="5.5546875" style="2" bestFit="1" customWidth="1"/>
    <col min="5" max="5" width="5.6640625" style="2" customWidth="1"/>
    <col min="6" max="6" width="14.33203125" style="2" customWidth="1"/>
    <col min="7" max="7" width="10.33203125" style="2" customWidth="1"/>
    <col min="8" max="8" width="11" style="2" bestFit="1" customWidth="1"/>
    <col min="9" max="9" width="9.6640625" style="2" customWidth="1"/>
    <col min="10" max="10" width="17.6640625" style="2" customWidth="1"/>
    <col min="11" max="16384" width="8.88671875" style="2"/>
  </cols>
  <sheetData>
    <row r="1" spans="1:10" ht="15.6" x14ac:dyDescent="0.2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.6" x14ac:dyDescent="0.25">
      <c r="A2" s="168" t="s">
        <v>50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5.6" x14ac:dyDescent="0.25">
      <c r="A3" s="168" t="s">
        <v>51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.6" x14ac:dyDescent="0.25">
      <c r="A4" s="168" t="s">
        <v>124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5.6" x14ac:dyDescent="0.25">
      <c r="A5" s="1"/>
    </row>
    <row r="6" spans="1:10" s="14" customFormat="1" ht="13.2" x14ac:dyDescent="0.25">
      <c r="A6" s="179" t="s">
        <v>1</v>
      </c>
      <c r="B6" s="181" t="s">
        <v>2</v>
      </c>
      <c r="C6" s="181" t="s">
        <v>3</v>
      </c>
      <c r="D6" s="179" t="s">
        <v>4</v>
      </c>
      <c r="E6" s="184"/>
      <c r="F6" s="185"/>
      <c r="G6" s="179" t="s">
        <v>125</v>
      </c>
      <c r="H6" s="184"/>
      <c r="I6" s="185"/>
      <c r="J6" s="185" t="s">
        <v>45</v>
      </c>
    </row>
    <row r="7" spans="1:10" s="14" customFormat="1" ht="39.6" x14ac:dyDescent="0.25">
      <c r="A7" s="180"/>
      <c r="B7" s="182"/>
      <c r="C7" s="183"/>
      <c r="D7" s="15" t="s">
        <v>5</v>
      </c>
      <c r="E7" s="16" t="s">
        <v>6</v>
      </c>
      <c r="F7" s="17" t="s">
        <v>7</v>
      </c>
      <c r="G7" s="15" t="s">
        <v>48</v>
      </c>
      <c r="H7" s="16" t="s">
        <v>47</v>
      </c>
      <c r="I7" s="17" t="s">
        <v>8</v>
      </c>
      <c r="J7" s="186"/>
    </row>
    <row r="8" spans="1:10" ht="15.6" x14ac:dyDescent="0.25">
      <c r="A8" s="5">
        <v>1</v>
      </c>
      <c r="B8" s="6">
        <v>2</v>
      </c>
      <c r="C8" s="7">
        <v>3</v>
      </c>
      <c r="D8" s="5">
        <v>4</v>
      </c>
      <c r="E8" s="6">
        <v>5</v>
      </c>
      <c r="F8" s="3">
        <v>6</v>
      </c>
      <c r="G8" s="5">
        <v>7</v>
      </c>
      <c r="H8" s="6">
        <v>8</v>
      </c>
      <c r="I8" s="3">
        <v>9</v>
      </c>
      <c r="J8" s="3">
        <v>10</v>
      </c>
    </row>
    <row r="9" spans="1:10" s="40" customFormat="1" ht="15.6" x14ac:dyDescent="0.25">
      <c r="A9" s="195" t="s">
        <v>85</v>
      </c>
      <c r="B9" s="198" t="s">
        <v>52</v>
      </c>
      <c r="C9" s="73" t="s">
        <v>9</v>
      </c>
      <c r="D9" s="39">
        <v>702</v>
      </c>
      <c r="E9" s="39" t="s">
        <v>49</v>
      </c>
      <c r="F9" s="44" t="s">
        <v>53</v>
      </c>
      <c r="G9" s="78">
        <f>SUM(G10:G12)</f>
        <v>81196.100000000006</v>
      </c>
      <c r="H9" s="80">
        <f>SUM(H10:H12)</f>
        <v>67387.900000000009</v>
      </c>
      <c r="I9" s="79">
        <f>H9/G9</f>
        <v>0.82994010796085038</v>
      </c>
      <c r="J9" s="4"/>
    </row>
    <row r="10" spans="1:10" s="40" customFormat="1" ht="22.8" x14ac:dyDescent="0.25">
      <c r="A10" s="196"/>
      <c r="B10" s="199"/>
      <c r="C10" s="74" t="s">
        <v>12</v>
      </c>
      <c r="D10" s="39">
        <v>702</v>
      </c>
      <c r="E10" s="39" t="s">
        <v>49</v>
      </c>
      <c r="F10" s="44" t="s">
        <v>53</v>
      </c>
      <c r="G10" s="80">
        <f>G14+G22+G54</f>
        <v>950</v>
      </c>
      <c r="H10" s="80">
        <f>H14+H22+H54</f>
        <v>399.5</v>
      </c>
      <c r="I10" s="81">
        <f t="shared" ref="I10:I12" si="0">H10/G10</f>
        <v>0.42052631578947369</v>
      </c>
      <c r="J10" s="41"/>
    </row>
    <row r="11" spans="1:10" s="40" customFormat="1" ht="34.200000000000003" x14ac:dyDescent="0.25">
      <c r="A11" s="196"/>
      <c r="B11" s="199"/>
      <c r="C11" s="75" t="s">
        <v>26</v>
      </c>
      <c r="D11" s="39">
        <v>702</v>
      </c>
      <c r="E11" s="39" t="s">
        <v>49</v>
      </c>
      <c r="F11" s="44" t="s">
        <v>53</v>
      </c>
      <c r="G11" s="80">
        <f>G23</f>
        <v>5871.1</v>
      </c>
      <c r="H11" s="80">
        <f>H23</f>
        <v>4992.1000000000004</v>
      </c>
      <c r="I11" s="81">
        <f t="shared" si="0"/>
        <v>0.85028359251247643</v>
      </c>
      <c r="J11" s="42"/>
    </row>
    <row r="12" spans="1:10" s="40" customFormat="1" ht="26.4" x14ac:dyDescent="0.25">
      <c r="A12" s="197"/>
      <c r="B12" s="200"/>
      <c r="C12" s="76" t="s">
        <v>28</v>
      </c>
      <c r="D12" s="39">
        <v>702</v>
      </c>
      <c r="E12" s="39" t="s">
        <v>49</v>
      </c>
      <c r="F12" s="44" t="s">
        <v>53</v>
      </c>
      <c r="G12" s="80">
        <f>G32</f>
        <v>74375</v>
      </c>
      <c r="H12" s="80">
        <f>H32</f>
        <v>61996.3</v>
      </c>
      <c r="I12" s="81">
        <f t="shared" si="0"/>
        <v>0.83356369747899162</v>
      </c>
      <c r="J12" s="43"/>
    </row>
    <row r="13" spans="1:10" s="45" customFormat="1" ht="14.4" x14ac:dyDescent="0.3">
      <c r="A13" s="187" t="s">
        <v>86</v>
      </c>
      <c r="B13" s="10" t="s">
        <v>10</v>
      </c>
      <c r="C13" s="19" t="s">
        <v>11</v>
      </c>
      <c r="D13" s="31">
        <v>702</v>
      </c>
      <c r="E13" s="123" t="s">
        <v>121</v>
      </c>
      <c r="F13" s="32" t="s">
        <v>55</v>
      </c>
      <c r="G13" s="82">
        <f>G14</f>
        <v>350</v>
      </c>
      <c r="H13" s="83">
        <f>H14</f>
        <v>123.6</v>
      </c>
      <c r="I13" s="84">
        <f t="shared" ref="I13" si="1">H13/G13</f>
        <v>0.35314285714285715</v>
      </c>
      <c r="J13" s="12"/>
    </row>
    <row r="14" spans="1:10" s="45" customFormat="1" ht="43.2" x14ac:dyDescent="0.3">
      <c r="A14" s="187"/>
      <c r="B14" s="10" t="s">
        <v>54</v>
      </c>
      <c r="C14" s="18" t="s">
        <v>12</v>
      </c>
      <c r="D14" s="30">
        <v>702</v>
      </c>
      <c r="E14" s="123" t="s">
        <v>121</v>
      </c>
      <c r="F14" s="46" t="s">
        <v>55</v>
      </c>
      <c r="G14" s="85">
        <f>SUM(G15:G20)</f>
        <v>350</v>
      </c>
      <c r="H14" s="86">
        <f>SUM(H15:H20)</f>
        <v>123.6</v>
      </c>
      <c r="I14" s="87">
        <f>H14/G14</f>
        <v>0.35314285714285715</v>
      </c>
      <c r="J14" s="47"/>
    </row>
    <row r="15" spans="1:10" s="9" customFormat="1" x14ac:dyDescent="0.25">
      <c r="A15" s="188" t="s">
        <v>87</v>
      </c>
      <c r="B15" s="24" t="s">
        <v>13</v>
      </c>
      <c r="C15" s="153" t="s">
        <v>12</v>
      </c>
      <c r="D15" s="154">
        <v>702</v>
      </c>
      <c r="E15" s="164" t="s">
        <v>121</v>
      </c>
      <c r="F15" s="165" t="s">
        <v>56</v>
      </c>
      <c r="G15" s="166">
        <v>30</v>
      </c>
      <c r="H15" s="167">
        <v>14</v>
      </c>
      <c r="I15" s="138">
        <f>H15/G15</f>
        <v>0.46666666666666667</v>
      </c>
      <c r="J15" s="147" t="s">
        <v>123</v>
      </c>
    </row>
    <row r="16" spans="1:10" s="9" customFormat="1" ht="121.2" customHeight="1" x14ac:dyDescent="0.25">
      <c r="A16" s="189"/>
      <c r="B16" s="25" t="s">
        <v>14</v>
      </c>
      <c r="C16" s="153"/>
      <c r="D16" s="154"/>
      <c r="E16" s="164"/>
      <c r="F16" s="165"/>
      <c r="G16" s="166"/>
      <c r="H16" s="167"/>
      <c r="I16" s="138"/>
      <c r="J16" s="147"/>
    </row>
    <row r="17" spans="1:10" s="9" customFormat="1" x14ac:dyDescent="0.25">
      <c r="A17" s="152" t="s">
        <v>88</v>
      </c>
      <c r="B17" s="26" t="s">
        <v>15</v>
      </c>
      <c r="C17" s="175" t="s">
        <v>12</v>
      </c>
      <c r="D17" s="156">
        <v>702</v>
      </c>
      <c r="E17" s="132" t="s">
        <v>121</v>
      </c>
      <c r="F17" s="143" t="s">
        <v>57</v>
      </c>
      <c r="G17" s="145">
        <v>85</v>
      </c>
      <c r="H17" s="134">
        <v>58.1</v>
      </c>
      <c r="I17" s="158">
        <f>H17/G17</f>
        <v>0.68352941176470594</v>
      </c>
      <c r="J17" s="173" t="s">
        <v>123</v>
      </c>
    </row>
    <row r="18" spans="1:10" s="9" customFormat="1" ht="120.6" customHeight="1" x14ac:dyDescent="0.25">
      <c r="A18" s="152"/>
      <c r="B18" s="28" t="s">
        <v>16</v>
      </c>
      <c r="C18" s="176"/>
      <c r="D18" s="157"/>
      <c r="E18" s="133"/>
      <c r="F18" s="144"/>
      <c r="G18" s="146"/>
      <c r="H18" s="135"/>
      <c r="I18" s="159"/>
      <c r="J18" s="174"/>
    </row>
    <row r="19" spans="1:10" s="9" customFormat="1" x14ac:dyDescent="0.25">
      <c r="A19" s="160" t="s">
        <v>89</v>
      </c>
      <c r="B19" s="24" t="s">
        <v>17</v>
      </c>
      <c r="C19" s="153" t="s">
        <v>12</v>
      </c>
      <c r="D19" s="154">
        <v>702</v>
      </c>
      <c r="E19" s="164" t="s">
        <v>121</v>
      </c>
      <c r="F19" s="165" t="s">
        <v>58</v>
      </c>
      <c r="G19" s="166">
        <v>235</v>
      </c>
      <c r="H19" s="167">
        <v>51.5</v>
      </c>
      <c r="I19" s="138">
        <f>H19/G19</f>
        <v>0.21914893617021278</v>
      </c>
      <c r="J19" s="190" t="s">
        <v>123</v>
      </c>
    </row>
    <row r="20" spans="1:10" s="9" customFormat="1" ht="121.2" customHeight="1" x14ac:dyDescent="0.25">
      <c r="A20" s="161"/>
      <c r="B20" s="27" t="s">
        <v>18</v>
      </c>
      <c r="C20" s="153"/>
      <c r="D20" s="154"/>
      <c r="E20" s="164"/>
      <c r="F20" s="165"/>
      <c r="G20" s="166"/>
      <c r="H20" s="167"/>
      <c r="I20" s="138"/>
      <c r="J20" s="191"/>
    </row>
    <row r="21" spans="1:10" s="9" customFormat="1" ht="16.2" x14ac:dyDescent="0.25">
      <c r="A21" s="139" t="s">
        <v>90</v>
      </c>
      <c r="B21" s="10" t="s">
        <v>19</v>
      </c>
      <c r="C21" s="18" t="s">
        <v>11</v>
      </c>
      <c r="D21" s="30">
        <v>702</v>
      </c>
      <c r="E21" s="32">
        <v>1102</v>
      </c>
      <c r="F21" s="34" t="s">
        <v>59</v>
      </c>
      <c r="G21" s="85">
        <f>G22+G23</f>
        <v>6371.1</v>
      </c>
      <c r="H21" s="86">
        <f>H22+H23</f>
        <v>5268</v>
      </c>
      <c r="I21" s="87">
        <f>H21/G21</f>
        <v>0.82685878419739134</v>
      </c>
      <c r="J21" s="11"/>
    </row>
    <row r="22" spans="1:10" s="45" customFormat="1" ht="27.6" x14ac:dyDescent="0.3">
      <c r="A22" s="192"/>
      <c r="B22" s="193" t="s">
        <v>60</v>
      </c>
      <c r="C22" s="48" t="s">
        <v>12</v>
      </c>
      <c r="D22" s="32">
        <v>702</v>
      </c>
      <c r="E22" s="49" t="s">
        <v>120</v>
      </c>
      <c r="F22" s="34" t="s">
        <v>59</v>
      </c>
      <c r="G22" s="86">
        <f>G24+G26+G30</f>
        <v>500</v>
      </c>
      <c r="H22" s="86">
        <f>H24+H26+H30</f>
        <v>275.89999999999998</v>
      </c>
      <c r="I22" s="88">
        <f>H22/G22</f>
        <v>0.55179999999999996</v>
      </c>
      <c r="J22" s="50"/>
    </row>
    <row r="23" spans="1:10" s="45" customFormat="1" ht="41.4" x14ac:dyDescent="0.3">
      <c r="A23" s="140"/>
      <c r="B23" s="194"/>
      <c r="C23" s="19" t="s">
        <v>26</v>
      </c>
      <c r="D23" s="31">
        <v>702</v>
      </c>
      <c r="E23" s="122" t="s">
        <v>120</v>
      </c>
      <c r="F23" s="34" t="s">
        <v>59</v>
      </c>
      <c r="G23" s="82">
        <f>G28</f>
        <v>5871.1</v>
      </c>
      <c r="H23" s="89">
        <f>H28</f>
        <v>4992.1000000000004</v>
      </c>
      <c r="I23" s="90">
        <f>H23/G23</f>
        <v>0.85028359251247643</v>
      </c>
      <c r="J23" s="38"/>
    </row>
    <row r="24" spans="1:10" s="9" customFormat="1" x14ac:dyDescent="0.25">
      <c r="A24" s="136" t="s">
        <v>91</v>
      </c>
      <c r="B24" s="24" t="s">
        <v>20</v>
      </c>
      <c r="C24" s="128" t="s">
        <v>12</v>
      </c>
      <c r="D24" s="130">
        <v>702</v>
      </c>
      <c r="E24" s="130">
        <v>1102</v>
      </c>
      <c r="F24" s="132" t="s">
        <v>62</v>
      </c>
      <c r="G24" s="134">
        <v>406.2</v>
      </c>
      <c r="H24" s="134">
        <v>207.1</v>
      </c>
      <c r="I24" s="141">
        <f>H24/G24</f>
        <v>0.50984736582964052</v>
      </c>
      <c r="J24" s="169" t="s">
        <v>122</v>
      </c>
    </row>
    <row r="25" spans="1:10" s="9" customFormat="1" ht="82.8" x14ac:dyDescent="0.25">
      <c r="A25" s="137"/>
      <c r="B25" s="25" t="s">
        <v>21</v>
      </c>
      <c r="C25" s="129"/>
      <c r="D25" s="131"/>
      <c r="E25" s="131"/>
      <c r="F25" s="133"/>
      <c r="G25" s="135"/>
      <c r="H25" s="135"/>
      <c r="I25" s="142"/>
      <c r="J25" s="170"/>
    </row>
    <row r="26" spans="1:10" s="9" customFormat="1" x14ac:dyDescent="0.25">
      <c r="A26" s="152" t="s">
        <v>92</v>
      </c>
      <c r="B26" s="26" t="s">
        <v>22</v>
      </c>
      <c r="C26" s="153" t="s">
        <v>12</v>
      </c>
      <c r="D26" s="154">
        <v>702</v>
      </c>
      <c r="E26" s="155">
        <v>1102</v>
      </c>
      <c r="F26" s="165" t="s">
        <v>61</v>
      </c>
      <c r="G26" s="166">
        <v>93.8</v>
      </c>
      <c r="H26" s="167">
        <v>68.8</v>
      </c>
      <c r="I26" s="138">
        <f>H26/G26</f>
        <v>0.7334754797441364</v>
      </c>
      <c r="J26" s="171"/>
    </row>
    <row r="27" spans="1:10" s="9" customFormat="1" ht="55.2" x14ac:dyDescent="0.25">
      <c r="A27" s="152"/>
      <c r="B27" s="28" t="s">
        <v>23</v>
      </c>
      <c r="C27" s="153"/>
      <c r="D27" s="154"/>
      <c r="E27" s="155"/>
      <c r="F27" s="165"/>
      <c r="G27" s="166"/>
      <c r="H27" s="167"/>
      <c r="I27" s="138"/>
      <c r="J27" s="172"/>
    </row>
    <row r="28" spans="1:10" s="9" customFormat="1" x14ac:dyDescent="0.25">
      <c r="A28" s="160" t="s">
        <v>93</v>
      </c>
      <c r="B28" s="24" t="s">
        <v>24</v>
      </c>
      <c r="C28" s="162" t="s">
        <v>26</v>
      </c>
      <c r="D28" s="156">
        <v>702</v>
      </c>
      <c r="E28" s="130">
        <v>1102</v>
      </c>
      <c r="F28" s="143" t="s">
        <v>63</v>
      </c>
      <c r="G28" s="145">
        <v>5871.1</v>
      </c>
      <c r="H28" s="134">
        <v>4992.1000000000004</v>
      </c>
      <c r="I28" s="158">
        <f>H28/G28</f>
        <v>0.85028359251247643</v>
      </c>
      <c r="J28" s="150"/>
    </row>
    <row r="29" spans="1:10" s="9" customFormat="1" ht="69" x14ac:dyDescent="0.25">
      <c r="A29" s="161"/>
      <c r="B29" s="25" t="s">
        <v>25</v>
      </c>
      <c r="C29" s="163"/>
      <c r="D29" s="157"/>
      <c r="E29" s="131"/>
      <c r="F29" s="144"/>
      <c r="G29" s="146"/>
      <c r="H29" s="135"/>
      <c r="I29" s="159"/>
      <c r="J29" s="151"/>
    </row>
    <row r="30" spans="1:10" s="9" customFormat="1" ht="55.2" hidden="1" x14ac:dyDescent="0.25">
      <c r="A30" s="63" t="s">
        <v>94</v>
      </c>
      <c r="B30" s="25" t="s">
        <v>64</v>
      </c>
      <c r="C30" s="53" t="s">
        <v>12</v>
      </c>
      <c r="D30" s="51">
        <v>702</v>
      </c>
      <c r="E30" s="51" t="s">
        <v>49</v>
      </c>
      <c r="F30" s="35" t="s">
        <v>65</v>
      </c>
      <c r="G30" s="91"/>
      <c r="H30" s="92"/>
      <c r="I30" s="93" t="e">
        <f>H30/G30</f>
        <v>#DIV/0!</v>
      </c>
      <c r="J30" s="23"/>
    </row>
    <row r="31" spans="1:10" s="45" customFormat="1" ht="14.4" customHeight="1" x14ac:dyDescent="0.3">
      <c r="A31" s="139" t="s">
        <v>95</v>
      </c>
      <c r="B31" s="70" t="s">
        <v>27</v>
      </c>
      <c r="C31" s="71" t="s">
        <v>11</v>
      </c>
      <c r="D31" s="30">
        <v>702</v>
      </c>
      <c r="E31" s="30" t="s">
        <v>49</v>
      </c>
      <c r="F31" s="49" t="s">
        <v>67</v>
      </c>
      <c r="G31" s="94">
        <f>G32</f>
        <v>74375</v>
      </c>
      <c r="H31" s="86">
        <f>H32</f>
        <v>61996.3</v>
      </c>
      <c r="I31" s="95">
        <f>H31/G31</f>
        <v>0.83356369747899162</v>
      </c>
      <c r="J31" s="72"/>
    </row>
    <row r="32" spans="1:10" s="45" customFormat="1" ht="57.6" x14ac:dyDescent="0.3">
      <c r="A32" s="140"/>
      <c r="B32" s="68" t="s">
        <v>66</v>
      </c>
      <c r="C32" s="54" t="s">
        <v>28</v>
      </c>
      <c r="D32" s="32">
        <v>702</v>
      </c>
      <c r="E32" s="32" t="s">
        <v>49</v>
      </c>
      <c r="F32" s="49" t="s">
        <v>67</v>
      </c>
      <c r="G32" s="86">
        <f>SUM(G33:G53)</f>
        <v>74375</v>
      </c>
      <c r="H32" s="86">
        <f>SUM(H33:H53)</f>
        <v>61996.3</v>
      </c>
      <c r="I32" s="88">
        <f>H32/G32</f>
        <v>0.83356369747899162</v>
      </c>
      <c r="J32" s="55"/>
    </row>
    <row r="33" spans="1:10" s="9" customFormat="1" x14ac:dyDescent="0.25">
      <c r="A33" s="152" t="s">
        <v>96</v>
      </c>
      <c r="B33" s="26" t="s">
        <v>29</v>
      </c>
      <c r="C33" s="153" t="s">
        <v>28</v>
      </c>
      <c r="D33" s="154">
        <v>702</v>
      </c>
      <c r="E33" s="164" t="s">
        <v>119</v>
      </c>
      <c r="F33" s="165" t="s">
        <v>68</v>
      </c>
      <c r="G33" s="166">
        <v>620</v>
      </c>
      <c r="H33" s="167">
        <v>620</v>
      </c>
      <c r="I33" s="138">
        <f>H33/G33</f>
        <v>1</v>
      </c>
      <c r="J33" s="147"/>
    </row>
    <row r="34" spans="1:10" s="9" customFormat="1" ht="55.2" x14ac:dyDescent="0.25">
      <c r="A34" s="152"/>
      <c r="B34" s="26" t="s">
        <v>30</v>
      </c>
      <c r="C34" s="153"/>
      <c r="D34" s="154"/>
      <c r="E34" s="164"/>
      <c r="F34" s="165"/>
      <c r="G34" s="166"/>
      <c r="H34" s="167"/>
      <c r="I34" s="138"/>
      <c r="J34" s="147"/>
    </row>
    <row r="35" spans="1:10" s="9" customFormat="1" x14ac:dyDescent="0.25">
      <c r="A35" s="136" t="s">
        <v>97</v>
      </c>
      <c r="B35" s="24" t="s">
        <v>31</v>
      </c>
      <c r="C35" s="128" t="s">
        <v>28</v>
      </c>
      <c r="D35" s="130">
        <v>702</v>
      </c>
      <c r="E35" s="132" t="s">
        <v>119</v>
      </c>
      <c r="F35" s="132" t="s">
        <v>69</v>
      </c>
      <c r="G35" s="148">
        <v>159</v>
      </c>
      <c r="H35" s="148">
        <v>159</v>
      </c>
      <c r="I35" s="141">
        <f>H35/G35</f>
        <v>1</v>
      </c>
      <c r="J35" s="128"/>
    </row>
    <row r="36" spans="1:10" s="9" customFormat="1" ht="41.4" x14ac:dyDescent="0.25">
      <c r="A36" s="137"/>
      <c r="B36" s="59" t="s">
        <v>42</v>
      </c>
      <c r="C36" s="129"/>
      <c r="D36" s="131"/>
      <c r="E36" s="133"/>
      <c r="F36" s="133"/>
      <c r="G36" s="149"/>
      <c r="H36" s="149"/>
      <c r="I36" s="142"/>
      <c r="J36" s="129"/>
    </row>
    <row r="37" spans="1:10" s="9" customFormat="1" ht="124.2" hidden="1" x14ac:dyDescent="0.25">
      <c r="A37" s="65" t="s">
        <v>98</v>
      </c>
      <c r="B37" s="29" t="s">
        <v>70</v>
      </c>
      <c r="C37" s="56" t="s">
        <v>28</v>
      </c>
      <c r="D37" s="36">
        <v>702</v>
      </c>
      <c r="E37" s="57" t="s">
        <v>49</v>
      </c>
      <c r="F37" s="37" t="s">
        <v>71</v>
      </c>
      <c r="G37" s="96"/>
      <c r="H37" s="97"/>
      <c r="I37" s="98" t="e">
        <f>H37/G37</f>
        <v>#DIV/0!</v>
      </c>
      <c r="J37" s="58"/>
    </row>
    <row r="38" spans="1:10" s="9" customFormat="1" x14ac:dyDescent="0.25">
      <c r="A38" s="160" t="s">
        <v>99</v>
      </c>
      <c r="B38" s="24" t="s">
        <v>32</v>
      </c>
      <c r="C38" s="162" t="s">
        <v>28</v>
      </c>
      <c r="D38" s="156">
        <v>702</v>
      </c>
      <c r="E38" s="132" t="s">
        <v>119</v>
      </c>
      <c r="F38" s="143" t="s">
        <v>72</v>
      </c>
      <c r="G38" s="145">
        <v>23752.400000000001</v>
      </c>
      <c r="H38" s="134">
        <v>19253.400000000001</v>
      </c>
      <c r="I38" s="158">
        <f>H38/G38</f>
        <v>0.81058756167797785</v>
      </c>
      <c r="J38" s="150"/>
    </row>
    <row r="39" spans="1:10" s="9" customFormat="1" x14ac:dyDescent="0.25">
      <c r="A39" s="161"/>
      <c r="B39" s="25" t="s">
        <v>43</v>
      </c>
      <c r="C39" s="163"/>
      <c r="D39" s="157"/>
      <c r="E39" s="133"/>
      <c r="F39" s="144"/>
      <c r="G39" s="146"/>
      <c r="H39" s="135"/>
      <c r="I39" s="159"/>
      <c r="J39" s="151"/>
    </row>
    <row r="40" spans="1:10" s="9" customFormat="1" x14ac:dyDescent="0.25">
      <c r="A40" s="160" t="s">
        <v>100</v>
      </c>
      <c r="B40" s="24" t="s">
        <v>33</v>
      </c>
      <c r="C40" s="162" t="s">
        <v>28</v>
      </c>
      <c r="D40" s="156">
        <v>702</v>
      </c>
      <c r="E40" s="132" t="s">
        <v>118</v>
      </c>
      <c r="F40" s="143" t="s">
        <v>73</v>
      </c>
      <c r="G40" s="145">
        <v>25109</v>
      </c>
      <c r="H40" s="134">
        <v>20924.2</v>
      </c>
      <c r="I40" s="158">
        <f>H40/G40</f>
        <v>0.83333466087856944</v>
      </c>
      <c r="J40" s="150"/>
    </row>
    <row r="41" spans="1:10" s="9" customFormat="1" x14ac:dyDescent="0.25">
      <c r="A41" s="161"/>
      <c r="B41" s="25" t="s">
        <v>44</v>
      </c>
      <c r="C41" s="163"/>
      <c r="D41" s="157"/>
      <c r="E41" s="133"/>
      <c r="F41" s="144"/>
      <c r="G41" s="146"/>
      <c r="H41" s="135"/>
      <c r="I41" s="159"/>
      <c r="J41" s="151"/>
    </row>
    <row r="42" spans="1:10" s="9" customFormat="1" ht="26.4" hidden="1" customHeight="1" x14ac:dyDescent="0.25">
      <c r="A42" s="66" t="s">
        <v>101</v>
      </c>
      <c r="B42" s="67" t="s">
        <v>74</v>
      </c>
      <c r="C42" s="20" t="s">
        <v>28</v>
      </c>
      <c r="D42" s="33">
        <v>702</v>
      </c>
      <c r="E42" s="60" t="s">
        <v>49</v>
      </c>
      <c r="F42" s="35" t="s">
        <v>75</v>
      </c>
      <c r="G42" s="99"/>
      <c r="H42" s="99"/>
      <c r="I42" s="100" t="s">
        <v>115</v>
      </c>
      <c r="J42" s="22"/>
    </row>
    <row r="43" spans="1:10" s="9" customFormat="1" hidden="1" x14ac:dyDescent="0.25">
      <c r="A43" s="136" t="s">
        <v>102</v>
      </c>
      <c r="B43" s="24" t="s">
        <v>39</v>
      </c>
      <c r="C43" s="128" t="s">
        <v>28</v>
      </c>
      <c r="D43" s="130">
        <v>702</v>
      </c>
      <c r="E43" s="132" t="s">
        <v>49</v>
      </c>
      <c r="F43" s="132" t="s">
        <v>76</v>
      </c>
      <c r="G43" s="134"/>
      <c r="H43" s="134"/>
      <c r="I43" s="141" t="s">
        <v>115</v>
      </c>
      <c r="J43" s="128"/>
    </row>
    <row r="44" spans="1:10" s="9" customFormat="1" hidden="1" x14ac:dyDescent="0.25">
      <c r="A44" s="137"/>
      <c r="B44" s="27" t="s">
        <v>40</v>
      </c>
      <c r="C44" s="129"/>
      <c r="D44" s="131"/>
      <c r="E44" s="133"/>
      <c r="F44" s="133"/>
      <c r="G44" s="135"/>
      <c r="H44" s="135"/>
      <c r="I44" s="142"/>
      <c r="J44" s="129"/>
    </row>
    <row r="45" spans="1:10" s="9" customFormat="1" ht="69" x14ac:dyDescent="0.25">
      <c r="A45" s="64" t="s">
        <v>103</v>
      </c>
      <c r="B45" s="28" t="s">
        <v>116</v>
      </c>
      <c r="C45" s="61" t="s">
        <v>28</v>
      </c>
      <c r="D45" s="62">
        <v>702</v>
      </c>
      <c r="E45" s="57" t="s">
        <v>119</v>
      </c>
      <c r="F45" s="57" t="s">
        <v>77</v>
      </c>
      <c r="G45" s="101">
        <v>21</v>
      </c>
      <c r="H45" s="101">
        <v>21</v>
      </c>
      <c r="I45" s="102">
        <f>H45/G45</f>
        <v>1</v>
      </c>
      <c r="J45" s="125"/>
    </row>
    <row r="46" spans="1:10" s="9" customFormat="1" hidden="1" x14ac:dyDescent="0.25">
      <c r="A46" s="136" t="s">
        <v>104</v>
      </c>
      <c r="B46" s="24" t="s">
        <v>34</v>
      </c>
      <c r="C46" s="128" t="s">
        <v>28</v>
      </c>
      <c r="D46" s="130">
        <v>702</v>
      </c>
      <c r="E46" s="132" t="s">
        <v>49</v>
      </c>
      <c r="F46" s="132" t="s">
        <v>78</v>
      </c>
      <c r="G46" s="134"/>
      <c r="H46" s="134"/>
      <c r="I46" s="141" t="s">
        <v>115</v>
      </c>
      <c r="J46" s="126"/>
    </row>
    <row r="47" spans="1:10" s="9" customFormat="1" ht="27.6" hidden="1" x14ac:dyDescent="0.25">
      <c r="A47" s="137"/>
      <c r="B47" s="25" t="s">
        <v>41</v>
      </c>
      <c r="C47" s="129"/>
      <c r="D47" s="131"/>
      <c r="E47" s="133"/>
      <c r="F47" s="133"/>
      <c r="G47" s="135"/>
      <c r="H47" s="135"/>
      <c r="I47" s="142"/>
      <c r="J47" s="127"/>
    </row>
    <row r="48" spans="1:10" s="9" customFormat="1" x14ac:dyDescent="0.25">
      <c r="A48" s="136" t="s">
        <v>105</v>
      </c>
      <c r="B48" s="24" t="s">
        <v>35</v>
      </c>
      <c r="C48" s="128" t="s">
        <v>28</v>
      </c>
      <c r="D48" s="130">
        <v>702</v>
      </c>
      <c r="E48" s="132" t="s">
        <v>119</v>
      </c>
      <c r="F48" s="132" t="s">
        <v>79</v>
      </c>
      <c r="G48" s="134">
        <v>21709.599999999999</v>
      </c>
      <c r="H48" s="134">
        <v>18024.7</v>
      </c>
      <c r="I48" s="141">
        <f>H48/G48</f>
        <v>0.83026403065924759</v>
      </c>
      <c r="J48" s="126"/>
    </row>
    <row r="49" spans="1:12" s="9" customFormat="1" x14ac:dyDescent="0.25">
      <c r="A49" s="137"/>
      <c r="B49" s="26" t="s">
        <v>36</v>
      </c>
      <c r="C49" s="129"/>
      <c r="D49" s="131"/>
      <c r="E49" s="133"/>
      <c r="F49" s="133"/>
      <c r="G49" s="135"/>
      <c r="H49" s="135"/>
      <c r="I49" s="142"/>
      <c r="J49" s="127"/>
    </row>
    <row r="50" spans="1:12" s="9" customFormat="1" x14ac:dyDescent="0.25">
      <c r="A50" s="160" t="s">
        <v>106</v>
      </c>
      <c r="B50" s="24" t="s">
        <v>37</v>
      </c>
      <c r="C50" s="128" t="s">
        <v>28</v>
      </c>
      <c r="D50" s="130">
        <v>702</v>
      </c>
      <c r="E50" s="132" t="s">
        <v>119</v>
      </c>
      <c r="F50" s="132" t="s">
        <v>80</v>
      </c>
      <c r="G50" s="134">
        <v>3000</v>
      </c>
      <c r="H50" s="134">
        <v>2990</v>
      </c>
      <c r="I50" s="177">
        <f>H50/G50</f>
        <v>0.9966666666666667</v>
      </c>
      <c r="J50" s="126"/>
    </row>
    <row r="51" spans="1:12" s="9" customFormat="1" ht="165.6" x14ac:dyDescent="0.25">
      <c r="A51" s="161"/>
      <c r="B51" s="25" t="s">
        <v>38</v>
      </c>
      <c r="C51" s="129"/>
      <c r="D51" s="131"/>
      <c r="E51" s="133"/>
      <c r="F51" s="133"/>
      <c r="G51" s="135"/>
      <c r="H51" s="135"/>
      <c r="I51" s="178"/>
      <c r="J51" s="127"/>
    </row>
    <row r="52" spans="1:12" s="9" customFormat="1" ht="27.6" hidden="1" x14ac:dyDescent="0.25">
      <c r="A52" s="112" t="s">
        <v>107</v>
      </c>
      <c r="B52" s="52" t="s">
        <v>81</v>
      </c>
      <c r="C52" s="20" t="s">
        <v>28</v>
      </c>
      <c r="D52" s="13">
        <v>702</v>
      </c>
      <c r="E52" s="21" t="s">
        <v>49</v>
      </c>
      <c r="F52" s="35" t="s">
        <v>82</v>
      </c>
      <c r="G52" s="103"/>
      <c r="H52" s="103"/>
      <c r="I52" s="121" t="s">
        <v>115</v>
      </c>
      <c r="J52" s="52"/>
    </row>
    <row r="53" spans="1:12" s="9" customFormat="1" ht="26.4" x14ac:dyDescent="0.25">
      <c r="A53" s="112" t="s">
        <v>108</v>
      </c>
      <c r="B53" s="111" t="s">
        <v>83</v>
      </c>
      <c r="C53" s="20" t="s">
        <v>28</v>
      </c>
      <c r="D53" s="13">
        <v>702</v>
      </c>
      <c r="E53" s="21" t="s">
        <v>118</v>
      </c>
      <c r="F53" s="35" t="s">
        <v>84</v>
      </c>
      <c r="G53" s="103">
        <v>4</v>
      </c>
      <c r="H53" s="103">
        <v>4</v>
      </c>
      <c r="I53" s="104">
        <f>H53/G53</f>
        <v>1</v>
      </c>
      <c r="J53" s="111"/>
    </row>
    <row r="54" spans="1:12" s="45" customFormat="1" ht="86.4" x14ac:dyDescent="0.3">
      <c r="A54" s="114" t="s">
        <v>113</v>
      </c>
      <c r="B54" s="115" t="s">
        <v>109</v>
      </c>
      <c r="C54" s="48" t="s">
        <v>12</v>
      </c>
      <c r="D54" s="116">
        <v>702</v>
      </c>
      <c r="E54" s="117" t="s">
        <v>117</v>
      </c>
      <c r="F54" s="118" t="s">
        <v>112</v>
      </c>
      <c r="G54" s="119">
        <f>SUM(G55)</f>
        <v>100</v>
      </c>
      <c r="H54" s="119">
        <f>SUM(H55)</f>
        <v>0</v>
      </c>
      <c r="I54" s="120">
        <f t="shared" ref="I54:I55" si="2">H54/G54</f>
        <v>0</v>
      </c>
      <c r="J54" s="55"/>
    </row>
    <row r="55" spans="1:12" s="9" customFormat="1" ht="82.8" x14ac:dyDescent="0.25">
      <c r="A55" s="113" t="s">
        <v>114</v>
      </c>
      <c r="B55" s="111" t="s">
        <v>111</v>
      </c>
      <c r="C55" s="20" t="s">
        <v>12</v>
      </c>
      <c r="D55" s="13">
        <v>702</v>
      </c>
      <c r="E55" s="21" t="s">
        <v>117</v>
      </c>
      <c r="F55" s="35" t="s">
        <v>110</v>
      </c>
      <c r="G55" s="103">
        <v>100</v>
      </c>
      <c r="H55" s="103"/>
      <c r="I55" s="104">
        <f t="shared" si="2"/>
        <v>0</v>
      </c>
      <c r="J55" s="124" t="s">
        <v>127</v>
      </c>
    </row>
    <row r="56" spans="1:12" s="9" customFormat="1" x14ac:dyDescent="0.25">
      <c r="A56" s="77"/>
      <c r="B56" s="105"/>
      <c r="C56" s="77"/>
      <c r="D56" s="106"/>
      <c r="E56" s="107"/>
      <c r="F56" s="108"/>
      <c r="G56" s="109"/>
      <c r="H56" s="109"/>
      <c r="I56" s="110"/>
      <c r="J56" s="105"/>
    </row>
    <row r="57" spans="1:12" s="14" customFormat="1" ht="15.6" x14ac:dyDescent="0.25">
      <c r="A57" s="69" t="s">
        <v>126</v>
      </c>
      <c r="L57" s="9"/>
    </row>
    <row r="58" spans="1:12" ht="31.95" customHeight="1" x14ac:dyDescent="0.3">
      <c r="A58" s="8" t="s">
        <v>46</v>
      </c>
      <c r="L58" s="14"/>
    </row>
    <row r="59" spans="1:12" ht="15.6" x14ac:dyDescent="0.25">
      <c r="A59" s="1"/>
    </row>
  </sheetData>
  <mergeCells count="142">
    <mergeCell ref="B22:B23"/>
    <mergeCell ref="A9:A12"/>
    <mergeCell ref="B9:B12"/>
    <mergeCell ref="C35:C36"/>
    <mergeCell ref="D35:D36"/>
    <mergeCell ref="F50:F51"/>
    <mergeCell ref="G50:G51"/>
    <mergeCell ref="A28:A29"/>
    <mergeCell ref="C28:C29"/>
    <mergeCell ref="D28:D29"/>
    <mergeCell ref="E28:E29"/>
    <mergeCell ref="F28:F29"/>
    <mergeCell ref="G28:G29"/>
    <mergeCell ref="C24:C25"/>
    <mergeCell ref="D24:D25"/>
    <mergeCell ref="E24:E25"/>
    <mergeCell ref="F24:F25"/>
    <mergeCell ref="G24:G25"/>
    <mergeCell ref="E50:E51"/>
    <mergeCell ref="A50:A51"/>
    <mergeCell ref="C50:C51"/>
    <mergeCell ref="F26:F27"/>
    <mergeCell ref="G26:G27"/>
    <mergeCell ref="A33:A34"/>
    <mergeCell ref="I50:I51"/>
    <mergeCell ref="I46:I47"/>
    <mergeCell ref="A43:A44"/>
    <mergeCell ref="A46:A47"/>
    <mergeCell ref="J46:J47"/>
    <mergeCell ref="A6:A7"/>
    <mergeCell ref="B6:B7"/>
    <mergeCell ref="C6:C7"/>
    <mergeCell ref="D6:F6"/>
    <mergeCell ref="G6:I6"/>
    <mergeCell ref="J6:J7"/>
    <mergeCell ref="E15:E16"/>
    <mergeCell ref="F15:F16"/>
    <mergeCell ref="G15:G16"/>
    <mergeCell ref="H15:H16"/>
    <mergeCell ref="I15:I16"/>
    <mergeCell ref="J15:J16"/>
    <mergeCell ref="A13:A14"/>
    <mergeCell ref="A15:A16"/>
    <mergeCell ref="C15:C16"/>
    <mergeCell ref="D15:D16"/>
    <mergeCell ref="I19:I20"/>
    <mergeCell ref="J19:J20"/>
    <mergeCell ref="A21:A23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C33:C34"/>
    <mergeCell ref="D33:D34"/>
    <mergeCell ref="E33:E34"/>
    <mergeCell ref="F33:F34"/>
    <mergeCell ref="G33:G34"/>
    <mergeCell ref="H33:H34"/>
    <mergeCell ref="A1:J1"/>
    <mergeCell ref="A2:J2"/>
    <mergeCell ref="A3:J3"/>
    <mergeCell ref="A4:J4"/>
    <mergeCell ref="H24:H25"/>
    <mergeCell ref="I24:I25"/>
    <mergeCell ref="J24:J25"/>
    <mergeCell ref="I28:I29"/>
    <mergeCell ref="J28:J29"/>
    <mergeCell ref="H26:H27"/>
    <mergeCell ref="I26:I27"/>
    <mergeCell ref="J26:J27"/>
    <mergeCell ref="H17:H18"/>
    <mergeCell ref="I17:I18"/>
    <mergeCell ref="J17:J18"/>
    <mergeCell ref="A19:A20"/>
    <mergeCell ref="C19:C20"/>
    <mergeCell ref="D19:D20"/>
    <mergeCell ref="H38:H39"/>
    <mergeCell ref="I38:I39"/>
    <mergeCell ref="J38:J39"/>
    <mergeCell ref="A40:A41"/>
    <mergeCell ref="C40:C41"/>
    <mergeCell ref="D40:D41"/>
    <mergeCell ref="E40:E41"/>
    <mergeCell ref="F40:F41"/>
    <mergeCell ref="G40:G41"/>
    <mergeCell ref="H40:H41"/>
    <mergeCell ref="A38:A39"/>
    <mergeCell ref="C38:C39"/>
    <mergeCell ref="H28:H29"/>
    <mergeCell ref="A26:A27"/>
    <mergeCell ref="C26:C27"/>
    <mergeCell ref="D26:D27"/>
    <mergeCell ref="E26:E27"/>
    <mergeCell ref="D38:D39"/>
    <mergeCell ref="A24:A25"/>
    <mergeCell ref="J50:J51"/>
    <mergeCell ref="C43:C44"/>
    <mergeCell ref="D43:D44"/>
    <mergeCell ref="E43:E44"/>
    <mergeCell ref="F43:F44"/>
    <mergeCell ref="G43:G44"/>
    <mergeCell ref="H43:H44"/>
    <mergeCell ref="I43:I44"/>
    <mergeCell ref="J43:J44"/>
    <mergeCell ref="C46:C47"/>
    <mergeCell ref="D46:D47"/>
    <mergeCell ref="E46:E47"/>
    <mergeCell ref="F46:F47"/>
    <mergeCell ref="G46:G47"/>
    <mergeCell ref="H46:H47"/>
    <mergeCell ref="D50:D51"/>
    <mergeCell ref="I40:I41"/>
    <mergeCell ref="J48:J49"/>
    <mergeCell ref="C48:C49"/>
    <mergeCell ref="D48:D49"/>
    <mergeCell ref="E48:E49"/>
    <mergeCell ref="H50:H51"/>
    <mergeCell ref="A48:A49"/>
    <mergeCell ref="I33:I34"/>
    <mergeCell ref="A31:A32"/>
    <mergeCell ref="F48:F49"/>
    <mergeCell ref="G48:G49"/>
    <mergeCell ref="H48:H49"/>
    <mergeCell ref="I48:I49"/>
    <mergeCell ref="E38:E39"/>
    <mergeCell ref="F38:F39"/>
    <mergeCell ref="G38:G39"/>
    <mergeCell ref="J33:J34"/>
    <mergeCell ref="J35:J36"/>
    <mergeCell ref="E35:E36"/>
    <mergeCell ref="F35:F36"/>
    <mergeCell ref="G35:G36"/>
    <mergeCell ref="H35:H36"/>
    <mergeCell ref="I35:I36"/>
    <mergeCell ref="A35:A36"/>
    <mergeCell ref="J40:J41"/>
  </mergeCells>
  <pageMargins left="0.70866141732283472" right="0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2020-10-12T07:40:55Z</dcterms:modified>
</cp:coreProperties>
</file>