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1 полугодие" sheetId="2" r:id="rId1"/>
  </sheets>
  <definedNames>
    <definedName name="_xlnm._FilterDatabase" localSheetId="0" hidden="1">'1 полугодие'!$D$1:$D$41</definedName>
  </definedNames>
  <calcPr calcId="145621"/>
</workbook>
</file>

<file path=xl/calcChain.xml><?xml version="1.0" encoding="utf-8"?>
<calcChain xmlns="http://schemas.openxmlformats.org/spreadsheetml/2006/main">
  <c r="H13" i="2" l="1"/>
  <c r="G13" i="2"/>
  <c r="I15" i="2"/>
  <c r="H14" i="2" l="1"/>
  <c r="G14" i="2"/>
  <c r="H23" i="2"/>
  <c r="H10" i="2" s="1"/>
  <c r="H22" i="2"/>
  <c r="H9" i="2" s="1"/>
  <c r="H21" i="2"/>
  <c r="G21" i="2"/>
  <c r="G22" i="2"/>
  <c r="G9" i="2" s="1"/>
  <c r="G23" i="2"/>
  <c r="G10" i="2" s="1"/>
  <c r="I26" i="2" l="1"/>
  <c r="I25" i="2"/>
  <c r="I24" i="2"/>
  <c r="I19" i="2"/>
  <c r="I17" i="2"/>
  <c r="I16" i="2"/>
  <c r="I21" i="2" l="1"/>
  <c r="H18" i="2"/>
  <c r="G18" i="2"/>
  <c r="H11" i="2"/>
  <c r="G12" i="2"/>
  <c r="I14" i="2" l="1"/>
  <c r="I13" i="2"/>
  <c r="G11" i="2"/>
  <c r="I11" i="2" s="1"/>
  <c r="I18" i="2"/>
  <c r="G20" i="2"/>
  <c r="G8" i="2"/>
  <c r="H20" i="2"/>
  <c r="H12" i="2"/>
  <c r="H8" i="2"/>
  <c r="H7" i="2" l="1"/>
  <c r="G7" i="2"/>
  <c r="I12" i="2"/>
  <c r="I20" i="2"/>
  <c r="I8" i="2"/>
  <c r="I7" i="2" l="1"/>
</calcChain>
</file>

<file path=xl/sharedStrings.xml><?xml version="1.0" encoding="utf-8"?>
<sst xmlns="http://schemas.openxmlformats.org/spreadsheetml/2006/main" count="149" uniqueCount="59">
  <si>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</si>
  <si>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</si>
  <si>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</si>
  <si>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</si>
  <si>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</si>
  <si>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</si>
  <si>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</si>
  <si>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</si>
  <si>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</si>
  <si>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</si>
  <si>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</si>
  <si>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</si>
  <si>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</si>
  <si>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</si>
  <si>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</si>
  <si>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</si>
  <si>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</si>
  <si>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</si>
  <si>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</si>
  <si>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Основное мероприятие 1 Обеспечение деятельности МАУ "Редакция газеты "Грязинские известия"</t>
  </si>
  <si>
    <t>1202</t>
  </si>
  <si>
    <t>0420109000</t>
  </si>
  <si>
    <t>всего</t>
  </si>
  <si>
    <t>Основное мероприятие 2 Расходы на содержание аппарата управления</t>
  </si>
  <si>
    <t>0430200110</t>
  </si>
  <si>
    <t>0430200120</t>
  </si>
  <si>
    <t>0304</t>
  </si>
  <si>
    <t>Основное мероприятие 9 Расходы на пенсионное обеспечение муниципальных служащих</t>
  </si>
  <si>
    <t>1001</t>
  </si>
  <si>
    <t>0430901000</t>
  </si>
  <si>
    <t>1003</t>
  </si>
  <si>
    <t>Основное мероприятие 11 Расходы на реализацию государственных полномочий по обеспечению жильем ветеранов Великой Отечественной войны</t>
  </si>
  <si>
    <t>0431151340</t>
  </si>
  <si>
    <t>Основное мероприятие 12 Расходы на реализацию государственных полномочий по обеспечению жильем инвалидов</t>
  </si>
  <si>
    <t>0431251350</t>
  </si>
  <si>
    <t>Основное мероприятие 13 Достижение наилучших значений показателей качества и платежеспособности муниципального района</t>
  </si>
  <si>
    <t>0431380050</t>
  </si>
  <si>
    <t>0431380080</t>
  </si>
  <si>
    <t>Начальник отдела _____________ Помазуева Н. А.</t>
  </si>
  <si>
    <t>0431380060</t>
  </si>
  <si>
    <t>04102S6790</t>
  </si>
  <si>
    <t>Основное мероприятие 2 Совершенствование информационного обеспечения муниципальной службы</t>
  </si>
  <si>
    <t>0431185180</t>
  </si>
  <si>
    <t xml:space="preserve">Отчет о финансовом обеспечении муниципальной программы "Обеспечение реализации муниципальной политики в Грязинском муниципальном районе на 2014-2024 гг." </t>
  </si>
  <si>
    <t>Подпрограмма 1 "Подпрограмма "Совершенствование муниципальной службы Грязинского муниципального района на 2014-2024 г.г."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</si>
  <si>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2014-2024 гг."</t>
  </si>
  <si>
    <t>Подпрограмма 3 "Обеспечение реализации муниципальной политики на 2014-2024 гг."</t>
  </si>
  <si>
    <t>Муниципальная программа "Обеспечение реализации муниципальной политики в Грязинском муниципальном районе на 2014-2024 гг."</t>
  </si>
  <si>
    <t>№ 
п/п</t>
  </si>
  <si>
    <t>Итого</t>
  </si>
  <si>
    <t>за счет средств местного бюджета за 1 полугодие 2019 года</t>
  </si>
  <si>
    <t>Расходы отчетного периода 2019 г.</t>
  </si>
  <si>
    <t>факт 1 полугодия 2019г.</t>
  </si>
  <si>
    <t>Причины низкого освоения средств местного бюджета*</t>
  </si>
  <si>
    <t>*Указывается причина низкого освоения средств местного бюджета при кассовых расходах менее 45% - по итогам 1 полугодия</t>
  </si>
  <si>
    <t>Основное мероприятие 1 Обучение муниципальных служащих на курсах повышения квалификации</t>
  </si>
  <si>
    <t>04101S6790</t>
  </si>
  <si>
    <t>Оплата услуг по повышению квалификации муниципальных служащих по факту, обучение запланировано в 3 квартале 2019г.</t>
  </si>
  <si>
    <t>Информационные услуги за 1 полугодие выполнены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</si>
</sst>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distributed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distributed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distributed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distributed" wrapText="1"/>
    </xf>
    <xf numFmtId="0" fontId="9" fillId="0" borderId="0" xfId="0" applyFont="1" applyFill="1"/>
    <xf numFmtId="0" fontId="7" fillId="0" borderId="1" xfId="0" applyFont="1" applyFill="1" applyBorder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justify"/>
    </xf>
    <xf numFmtId="0" fontId="7" fillId="0" borderId="2" xfId="0" applyFont="1" applyFill="1" applyBorder="1" applyAlignment="1">
      <alignment horizontal="left" vertical="justify"/>
    </xf>
    <xf numFmtId="9" fontId="5" fillId="0" borderId="1" xfId="1" applyFont="1" applyBorder="1" applyAlignment="1">
      <alignment horizontal="center" vertical="center"/>
    </xf>
    <xf numFmtId="9" fontId="8" fillId="0" borderId="1" xfId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distributed" wrapText="1"/>
    </xf>
    <xf numFmtId="49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distributed" wrapText="1"/>
    </xf>
    <xf numFmtId="49" fontId="1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2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justify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4" workbookViewId="0">
      <selection activeCell="C41" sqref="C41"/>
    </sheetView>
  </sheetViews>
  <sheetFormatPr defaultRowHeight="14.4" x14ac:dyDescent="0.3"/>
  <cols>
    <col min="1" max="1" width="4.44140625" style="1" customWidth="1"/>
    <col min="2" max="2" width="44.88671875" style="1" customWidth="1"/>
    <col min="3" max="3" width="18.33203125" style="1" customWidth="1"/>
    <col min="4" max="4" width="6.109375" style="1" customWidth="1"/>
    <col min="5" max="5" width="7.21875" style="1" customWidth="1"/>
    <col min="6" max="6" width="10.88671875" style="1" customWidth="1"/>
    <col min="7" max="7" width="11.6640625" style="11" bestFit="1" customWidth="1"/>
    <col min="8" max="8" width="13.44140625" style="11" customWidth="1"/>
    <col min="9" max="9" width="7.33203125" style="1" customWidth="1"/>
    <col min="10" max="10" width="22.21875" style="1" customWidth="1"/>
    <col min="11" max="16384" width="8.88671875" style="1"/>
  </cols>
  <sheetData>
    <row r="1" spans="1:10" ht="9.6" customHeight="1" x14ac:dyDescent="0.3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9.6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x14ac:dyDescent="0.3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6" customHeight="1" x14ac:dyDescent="0.3">
      <c r="A4" s="2"/>
    </row>
    <row r="5" spans="1:10" ht="21.6" customHeight="1" x14ac:dyDescent="0.3">
      <c r="A5" s="53" t="s">
        <v>48</v>
      </c>
      <c r="B5" s="55" t="s">
        <v>0</v>
      </c>
      <c r="C5" s="56" t="s">
        <v>1</v>
      </c>
      <c r="D5" s="57" t="s">
        <v>2</v>
      </c>
      <c r="E5" s="57"/>
      <c r="F5" s="57"/>
      <c r="G5" s="58" t="s">
        <v>51</v>
      </c>
      <c r="H5" s="58"/>
      <c r="I5" s="58"/>
      <c r="J5" s="59" t="s">
        <v>53</v>
      </c>
    </row>
    <row r="6" spans="1:10" ht="24" x14ac:dyDescent="0.3">
      <c r="A6" s="54"/>
      <c r="B6" s="55"/>
      <c r="C6" s="56"/>
      <c r="D6" s="7" t="s">
        <v>3</v>
      </c>
      <c r="E6" s="7" t="s">
        <v>4</v>
      </c>
      <c r="F6" s="7" t="s">
        <v>5</v>
      </c>
      <c r="G6" s="39" t="s">
        <v>6</v>
      </c>
      <c r="H6" s="39" t="s">
        <v>52</v>
      </c>
      <c r="I6" s="40" t="s">
        <v>7</v>
      </c>
      <c r="J6" s="60"/>
    </row>
    <row r="7" spans="1:10" x14ac:dyDescent="0.3">
      <c r="A7" s="47">
        <v>1</v>
      </c>
      <c r="B7" s="84" t="s">
        <v>47</v>
      </c>
      <c r="C7" s="30" t="s">
        <v>49</v>
      </c>
      <c r="D7" s="7" t="s">
        <v>9</v>
      </c>
      <c r="E7" s="7" t="s">
        <v>9</v>
      </c>
      <c r="F7" s="7" t="s">
        <v>9</v>
      </c>
      <c r="G7" s="27">
        <f>G8+G9+G10+G11</f>
        <v>54735.399999999994</v>
      </c>
      <c r="H7" s="27">
        <f>H8+H9+H10+H11</f>
        <v>26253.400000000005</v>
      </c>
      <c r="I7" s="25">
        <f t="shared" ref="I7:I13" si="0">H7/G7</f>
        <v>0.47964205980042179</v>
      </c>
      <c r="J7" s="4"/>
    </row>
    <row r="8" spans="1:10" ht="15" customHeight="1" x14ac:dyDescent="0.3">
      <c r="A8" s="48"/>
      <c r="B8" s="85"/>
      <c r="C8" s="30" t="s">
        <v>10</v>
      </c>
      <c r="D8" s="7" t="s">
        <v>9</v>
      </c>
      <c r="E8" s="7" t="s">
        <v>9</v>
      </c>
      <c r="F8" s="7" t="s">
        <v>9</v>
      </c>
      <c r="G8" s="27">
        <f>G13+G18+G21</f>
        <v>54579.399999999994</v>
      </c>
      <c r="H8" s="27">
        <f>H13+H18+H21</f>
        <v>26219.900000000005</v>
      </c>
      <c r="I8" s="25">
        <f t="shared" si="0"/>
        <v>0.48039919823230026</v>
      </c>
      <c r="J8" s="6"/>
    </row>
    <row r="9" spans="1:10" ht="15" hidden="1" customHeight="1" x14ac:dyDescent="0.3">
      <c r="A9" s="48"/>
      <c r="B9" s="85"/>
      <c r="C9" s="30" t="s">
        <v>12</v>
      </c>
      <c r="D9" s="7" t="s">
        <v>9</v>
      </c>
      <c r="E9" s="7" t="s">
        <v>9</v>
      </c>
      <c r="F9" s="7" t="s">
        <v>9</v>
      </c>
      <c r="G9" s="27">
        <f>G22</f>
        <v>0</v>
      </c>
      <c r="H9" s="27">
        <f>H22</f>
        <v>0</v>
      </c>
      <c r="I9" s="25">
        <v>0</v>
      </c>
      <c r="J9" s="6"/>
    </row>
    <row r="10" spans="1:10" ht="15" hidden="1" customHeight="1" x14ac:dyDescent="0.3">
      <c r="A10" s="48"/>
      <c r="B10" s="85"/>
      <c r="C10" s="30" t="s">
        <v>13</v>
      </c>
      <c r="D10" s="7" t="s">
        <v>9</v>
      </c>
      <c r="E10" s="7" t="s">
        <v>9</v>
      </c>
      <c r="F10" s="7" t="s">
        <v>9</v>
      </c>
      <c r="G10" s="27">
        <f>G23</f>
        <v>0</v>
      </c>
      <c r="H10" s="27">
        <f>H23</f>
        <v>0</v>
      </c>
      <c r="I10" s="25">
        <v>0</v>
      </c>
      <c r="J10" s="6"/>
    </row>
    <row r="11" spans="1:10" ht="27.6" x14ac:dyDescent="0.3">
      <c r="A11" s="48"/>
      <c r="B11" s="86"/>
      <c r="C11" s="30" t="s">
        <v>11</v>
      </c>
      <c r="D11" s="7" t="s">
        <v>9</v>
      </c>
      <c r="E11" s="7" t="s">
        <v>9</v>
      </c>
      <c r="F11" s="7" t="s">
        <v>9</v>
      </c>
      <c r="G11" s="27">
        <f>G14</f>
        <v>156</v>
      </c>
      <c r="H11" s="27">
        <f>H14</f>
        <v>33.5</v>
      </c>
      <c r="I11" s="25">
        <f t="shared" si="0"/>
        <v>0.21474358974358973</v>
      </c>
      <c r="J11" s="6"/>
    </row>
    <row r="12" spans="1:10" s="20" customFormat="1" ht="14.4" customHeight="1" x14ac:dyDescent="0.3">
      <c r="A12" s="49">
        <v>2</v>
      </c>
      <c r="B12" s="80" t="s">
        <v>44</v>
      </c>
      <c r="C12" s="17" t="s">
        <v>8</v>
      </c>
      <c r="D12" s="18" t="s">
        <v>9</v>
      </c>
      <c r="E12" s="18" t="s">
        <v>9</v>
      </c>
      <c r="F12" s="18" t="s">
        <v>9</v>
      </c>
      <c r="G12" s="28">
        <f>SUM(G13:G14)</f>
        <v>231.6</v>
      </c>
      <c r="H12" s="28">
        <f>SUM(H13:H14)</f>
        <v>81.5</v>
      </c>
      <c r="I12" s="26">
        <f t="shared" si="0"/>
        <v>0.35189982728842834</v>
      </c>
      <c r="J12" s="19"/>
    </row>
    <row r="13" spans="1:10" s="20" customFormat="1" ht="14.4" customHeight="1" x14ac:dyDescent="0.3">
      <c r="A13" s="50"/>
      <c r="B13" s="81"/>
      <c r="C13" s="17" t="s">
        <v>10</v>
      </c>
      <c r="D13" s="18" t="s">
        <v>9</v>
      </c>
      <c r="E13" s="18" t="s">
        <v>9</v>
      </c>
      <c r="F13" s="18" t="s">
        <v>9</v>
      </c>
      <c r="G13" s="28">
        <f>G16+G15</f>
        <v>75.599999999999994</v>
      </c>
      <c r="H13" s="28">
        <f>H16+H15</f>
        <v>48</v>
      </c>
      <c r="I13" s="26">
        <f t="shared" si="0"/>
        <v>0.634920634920635</v>
      </c>
      <c r="J13" s="21"/>
    </row>
    <row r="14" spans="1:10" s="20" customFormat="1" ht="27.6" x14ac:dyDescent="0.3">
      <c r="A14" s="50"/>
      <c r="B14" s="82"/>
      <c r="C14" s="17" t="s">
        <v>11</v>
      </c>
      <c r="D14" s="18" t="s">
        <v>9</v>
      </c>
      <c r="E14" s="18" t="s">
        <v>9</v>
      </c>
      <c r="F14" s="18" t="s">
        <v>9</v>
      </c>
      <c r="G14" s="28">
        <f>G17</f>
        <v>156</v>
      </c>
      <c r="H14" s="28">
        <f>H17</f>
        <v>33.5</v>
      </c>
      <c r="I14" s="26">
        <f>H14/G14</f>
        <v>0.21474358974358973</v>
      </c>
      <c r="J14" s="21"/>
    </row>
    <row r="15" spans="1:10" s="77" customFormat="1" ht="75.599999999999994" x14ac:dyDescent="0.3">
      <c r="A15" s="43"/>
      <c r="B15" s="72" t="s">
        <v>55</v>
      </c>
      <c r="C15" s="73" t="s">
        <v>10</v>
      </c>
      <c r="D15" s="74" t="s">
        <v>14</v>
      </c>
      <c r="E15" s="74" t="s">
        <v>15</v>
      </c>
      <c r="F15" s="74" t="s">
        <v>56</v>
      </c>
      <c r="G15" s="75">
        <v>45</v>
      </c>
      <c r="H15" s="75">
        <v>17.399999999999999</v>
      </c>
      <c r="I15" s="76">
        <f>H15/G15</f>
        <v>0.38666666666666666</v>
      </c>
      <c r="J15" s="88" t="s">
        <v>57</v>
      </c>
    </row>
    <row r="16" spans="1:10" ht="25.2" customHeight="1" x14ac:dyDescent="0.3">
      <c r="A16" s="48"/>
      <c r="B16" s="45" t="s">
        <v>41</v>
      </c>
      <c r="C16" s="15" t="s">
        <v>10</v>
      </c>
      <c r="D16" s="7" t="s">
        <v>14</v>
      </c>
      <c r="E16" s="7" t="s">
        <v>18</v>
      </c>
      <c r="F16" s="7" t="s">
        <v>40</v>
      </c>
      <c r="G16" s="27">
        <v>30.6</v>
      </c>
      <c r="H16" s="27">
        <v>30.6</v>
      </c>
      <c r="I16" s="25">
        <f t="shared" ref="I16:I26" si="1">H16/G16</f>
        <v>1</v>
      </c>
      <c r="J16" s="14"/>
    </row>
    <row r="17" spans="1:10" ht="37.799999999999997" x14ac:dyDescent="0.3">
      <c r="A17" s="51"/>
      <c r="B17" s="46"/>
      <c r="C17" s="79" t="s">
        <v>11</v>
      </c>
      <c r="D17" s="7" t="s">
        <v>16</v>
      </c>
      <c r="E17" s="7" t="s">
        <v>17</v>
      </c>
      <c r="F17" s="7" t="s">
        <v>40</v>
      </c>
      <c r="G17" s="27">
        <v>156</v>
      </c>
      <c r="H17" s="27">
        <v>33.5</v>
      </c>
      <c r="I17" s="25">
        <f t="shared" si="1"/>
        <v>0.21474358974358973</v>
      </c>
      <c r="J17" s="78" t="s">
        <v>58</v>
      </c>
    </row>
    <row r="18" spans="1:10" s="20" customFormat="1" ht="63" x14ac:dyDescent="0.3">
      <c r="A18" s="22">
        <v>5</v>
      </c>
      <c r="B18" s="83" t="s">
        <v>45</v>
      </c>
      <c r="C18" s="17" t="s">
        <v>10</v>
      </c>
      <c r="D18" s="18" t="s">
        <v>9</v>
      </c>
      <c r="E18" s="18" t="s">
        <v>9</v>
      </c>
      <c r="F18" s="18" t="s">
        <v>9</v>
      </c>
      <c r="G18" s="28">
        <f>G19</f>
        <v>4695.5</v>
      </c>
      <c r="H18" s="28">
        <f>H19</f>
        <v>3130.4</v>
      </c>
      <c r="I18" s="26">
        <f t="shared" si="1"/>
        <v>0.66668086465765097</v>
      </c>
      <c r="J18" s="9"/>
    </row>
    <row r="19" spans="1:10" ht="29.4" customHeight="1" x14ac:dyDescent="0.3">
      <c r="A19" s="44">
        <v>6</v>
      </c>
      <c r="B19" s="41" t="s">
        <v>19</v>
      </c>
      <c r="C19" s="42" t="s">
        <v>10</v>
      </c>
      <c r="D19" s="7" t="s">
        <v>14</v>
      </c>
      <c r="E19" s="7" t="s">
        <v>20</v>
      </c>
      <c r="F19" s="7" t="s">
        <v>21</v>
      </c>
      <c r="G19" s="27">
        <v>4695.5</v>
      </c>
      <c r="H19" s="27">
        <v>3130.4</v>
      </c>
      <c r="I19" s="25">
        <f>H19/G19</f>
        <v>0.66668086465765097</v>
      </c>
      <c r="J19" s="13"/>
    </row>
    <row r="20" spans="1:10" s="20" customFormat="1" x14ac:dyDescent="0.3">
      <c r="A20" s="68">
        <v>7</v>
      </c>
      <c r="B20" s="80" t="s">
        <v>46</v>
      </c>
      <c r="C20" s="17" t="s">
        <v>22</v>
      </c>
      <c r="D20" s="18" t="s">
        <v>9</v>
      </c>
      <c r="E20" s="18" t="s">
        <v>9</v>
      </c>
      <c r="F20" s="18" t="s">
        <v>9</v>
      </c>
      <c r="G20" s="28">
        <f>SUM(G21:G23)</f>
        <v>49808.299999999996</v>
      </c>
      <c r="H20" s="28">
        <f>SUM(H21:H23)</f>
        <v>23041.500000000004</v>
      </c>
      <c r="I20" s="26">
        <f t="shared" si="1"/>
        <v>0.46260362228785173</v>
      </c>
      <c r="J20" s="23"/>
    </row>
    <row r="21" spans="1:10" s="20" customFormat="1" ht="16.8" customHeight="1" x14ac:dyDescent="0.3">
      <c r="A21" s="69"/>
      <c r="B21" s="81"/>
      <c r="C21" s="17" t="s">
        <v>10</v>
      </c>
      <c r="D21" s="18" t="s">
        <v>9</v>
      </c>
      <c r="E21" s="18" t="s">
        <v>9</v>
      </c>
      <c r="F21" s="18" t="s">
        <v>9</v>
      </c>
      <c r="G21" s="28">
        <f>G24+G25+G26+G27+G29+G30+G31+G34+G28</f>
        <v>49808.299999999996</v>
      </c>
      <c r="H21" s="28">
        <f>H24+H25+H26+H27+H29+H30+H31+H34+H28</f>
        <v>23041.500000000004</v>
      </c>
      <c r="I21" s="26">
        <f t="shared" si="1"/>
        <v>0.46260362228785173</v>
      </c>
      <c r="J21" s="24"/>
    </row>
    <row r="22" spans="1:10" s="20" customFormat="1" ht="14.4" hidden="1" customHeight="1" x14ac:dyDescent="0.3">
      <c r="A22" s="69"/>
      <c r="B22" s="81"/>
      <c r="C22" s="17" t="s">
        <v>12</v>
      </c>
      <c r="D22" s="18" t="s">
        <v>9</v>
      </c>
      <c r="E22" s="18" t="s">
        <v>9</v>
      </c>
      <c r="F22" s="18" t="s">
        <v>9</v>
      </c>
      <c r="G22" s="28">
        <f>G35+G32</f>
        <v>0</v>
      </c>
      <c r="H22" s="28">
        <f>H35+H32</f>
        <v>0</v>
      </c>
      <c r="I22" s="26">
        <v>0</v>
      </c>
      <c r="J22" s="24"/>
    </row>
    <row r="23" spans="1:10" s="20" customFormat="1" ht="15.6" hidden="1" customHeight="1" x14ac:dyDescent="0.3">
      <c r="A23" s="70"/>
      <c r="B23" s="82"/>
      <c r="C23" s="17" t="s">
        <v>13</v>
      </c>
      <c r="D23" s="18" t="s">
        <v>9</v>
      </c>
      <c r="E23" s="18" t="s">
        <v>9</v>
      </c>
      <c r="F23" s="18" t="s">
        <v>9</v>
      </c>
      <c r="G23" s="28">
        <f>G36+G33</f>
        <v>0</v>
      </c>
      <c r="H23" s="28">
        <f>H36+H33</f>
        <v>0</v>
      </c>
      <c r="I23" s="26">
        <v>0</v>
      </c>
      <c r="J23" s="23"/>
    </row>
    <row r="24" spans="1:10" ht="15" customHeight="1" x14ac:dyDescent="0.3">
      <c r="A24" s="61">
        <v>8</v>
      </c>
      <c r="B24" s="45" t="s">
        <v>23</v>
      </c>
      <c r="C24" s="66" t="s">
        <v>10</v>
      </c>
      <c r="D24" s="7" t="s">
        <v>14</v>
      </c>
      <c r="E24" s="7" t="s">
        <v>18</v>
      </c>
      <c r="F24" s="7" t="s">
        <v>24</v>
      </c>
      <c r="G24" s="27">
        <v>37595.599999999999</v>
      </c>
      <c r="H24" s="27">
        <v>17055.7</v>
      </c>
      <c r="I24" s="25">
        <f t="shared" si="1"/>
        <v>0.45366213067486627</v>
      </c>
      <c r="J24" s="9"/>
    </row>
    <row r="25" spans="1:10" x14ac:dyDescent="0.3">
      <c r="A25" s="62"/>
      <c r="B25" s="46"/>
      <c r="C25" s="67"/>
      <c r="D25" s="7" t="s">
        <v>14</v>
      </c>
      <c r="E25" s="7" t="s">
        <v>18</v>
      </c>
      <c r="F25" s="7" t="s">
        <v>25</v>
      </c>
      <c r="G25" s="27">
        <v>7812.7</v>
      </c>
      <c r="H25" s="27">
        <v>3730.9</v>
      </c>
      <c r="I25" s="25">
        <f t="shared" si="1"/>
        <v>0.4775429748998426</v>
      </c>
      <c r="J25" s="13"/>
    </row>
    <row r="26" spans="1:10" ht="28.8" customHeight="1" x14ac:dyDescent="0.3">
      <c r="A26" s="5">
        <v>15</v>
      </c>
      <c r="B26" s="87" t="s">
        <v>27</v>
      </c>
      <c r="C26" s="15" t="s">
        <v>10</v>
      </c>
      <c r="D26" s="7" t="s">
        <v>14</v>
      </c>
      <c r="E26" s="7" t="s">
        <v>28</v>
      </c>
      <c r="F26" s="7" t="s">
        <v>29</v>
      </c>
      <c r="G26" s="29">
        <v>4400</v>
      </c>
      <c r="H26" s="29">
        <v>2254.9</v>
      </c>
      <c r="I26" s="25">
        <f t="shared" si="1"/>
        <v>0.51247727272727273</v>
      </c>
      <c r="J26" s="10"/>
    </row>
    <row r="27" spans="1:10" ht="37.200000000000003" hidden="1" customHeight="1" x14ac:dyDescent="0.3">
      <c r="A27" s="61">
        <v>17</v>
      </c>
      <c r="B27" s="45" t="s">
        <v>31</v>
      </c>
      <c r="C27" s="15" t="s">
        <v>10</v>
      </c>
      <c r="D27" s="7" t="s">
        <v>14</v>
      </c>
      <c r="E27" s="7" t="s">
        <v>30</v>
      </c>
      <c r="F27" s="7" t="s">
        <v>32</v>
      </c>
      <c r="G27" s="12"/>
      <c r="H27" s="12"/>
      <c r="I27" s="25"/>
      <c r="J27" s="10"/>
    </row>
    <row r="28" spans="1:10" ht="37.200000000000003" hidden="1" customHeight="1" x14ac:dyDescent="0.3">
      <c r="A28" s="62"/>
      <c r="B28" s="46"/>
      <c r="C28" s="16" t="s">
        <v>10</v>
      </c>
      <c r="D28" s="7" t="s">
        <v>14</v>
      </c>
      <c r="E28" s="7" t="s">
        <v>30</v>
      </c>
      <c r="F28" s="7" t="s">
        <v>42</v>
      </c>
      <c r="G28" s="12"/>
      <c r="H28" s="12"/>
      <c r="I28" s="25"/>
      <c r="J28" s="10"/>
    </row>
    <row r="29" spans="1:10" ht="42.6" hidden="1" customHeight="1" x14ac:dyDescent="0.3">
      <c r="A29" s="5">
        <v>18</v>
      </c>
      <c r="B29" s="8" t="s">
        <v>33</v>
      </c>
      <c r="C29" s="15" t="s">
        <v>10</v>
      </c>
      <c r="D29" s="7" t="s">
        <v>14</v>
      </c>
      <c r="E29" s="7" t="s">
        <v>30</v>
      </c>
      <c r="F29" s="7" t="s">
        <v>34</v>
      </c>
      <c r="G29" s="12"/>
      <c r="H29" s="12"/>
      <c r="I29" s="25"/>
      <c r="J29" s="10"/>
    </row>
    <row r="30" spans="1:10" ht="15.6" hidden="1" customHeight="1" x14ac:dyDescent="0.3">
      <c r="A30" s="61">
        <v>19</v>
      </c>
      <c r="B30" s="63" t="s">
        <v>35</v>
      </c>
      <c r="C30" s="15" t="s">
        <v>10</v>
      </c>
      <c r="D30" s="7" t="s">
        <v>14</v>
      </c>
      <c r="E30" s="7" t="s">
        <v>15</v>
      </c>
      <c r="F30" s="7" t="s">
        <v>36</v>
      </c>
      <c r="G30" s="12"/>
      <c r="H30" s="12"/>
      <c r="I30" s="25"/>
      <c r="J30" s="10"/>
    </row>
    <row r="31" spans="1:10" ht="15.6" hidden="1" customHeight="1" x14ac:dyDescent="0.3">
      <c r="A31" s="71"/>
      <c r="B31" s="64"/>
      <c r="C31" s="15" t="s">
        <v>10</v>
      </c>
      <c r="D31" s="7" t="s">
        <v>14</v>
      </c>
      <c r="E31" s="7" t="s">
        <v>18</v>
      </c>
      <c r="F31" s="7" t="s">
        <v>39</v>
      </c>
      <c r="G31" s="12"/>
      <c r="H31" s="12"/>
      <c r="I31" s="25"/>
      <c r="J31" s="10"/>
    </row>
    <row r="32" spans="1:10" ht="15.6" hidden="1" customHeight="1" x14ac:dyDescent="0.3">
      <c r="A32" s="71"/>
      <c r="B32" s="64"/>
      <c r="C32" s="15" t="s">
        <v>12</v>
      </c>
      <c r="D32" s="7" t="s">
        <v>14</v>
      </c>
      <c r="E32" s="7" t="s">
        <v>15</v>
      </c>
      <c r="F32" s="7" t="s">
        <v>39</v>
      </c>
      <c r="G32" s="12"/>
      <c r="H32" s="12"/>
      <c r="I32" s="25"/>
      <c r="J32" s="10"/>
    </row>
    <row r="33" spans="1:10" ht="15.6" hidden="1" customHeight="1" x14ac:dyDescent="0.3">
      <c r="A33" s="71"/>
      <c r="B33" s="64"/>
      <c r="C33" s="15" t="s">
        <v>13</v>
      </c>
      <c r="D33" s="7" t="s">
        <v>14</v>
      </c>
      <c r="E33" s="7" t="s">
        <v>26</v>
      </c>
      <c r="F33" s="7" t="s">
        <v>39</v>
      </c>
      <c r="G33" s="12"/>
      <c r="H33" s="12"/>
      <c r="I33" s="25"/>
      <c r="J33" s="10"/>
    </row>
    <row r="34" spans="1:10" ht="18" hidden="1" customHeight="1" x14ac:dyDescent="0.3">
      <c r="A34" s="71"/>
      <c r="B34" s="64"/>
      <c r="C34" s="15" t="s">
        <v>10</v>
      </c>
      <c r="D34" s="7" t="s">
        <v>14</v>
      </c>
      <c r="E34" s="7" t="s">
        <v>15</v>
      </c>
      <c r="F34" s="7" t="s">
        <v>37</v>
      </c>
      <c r="G34" s="12"/>
      <c r="H34" s="12"/>
      <c r="I34" s="25"/>
      <c r="J34" s="10"/>
    </row>
    <row r="35" spans="1:10" hidden="1" x14ac:dyDescent="0.3">
      <c r="A35" s="71"/>
      <c r="B35" s="64"/>
      <c r="C35" s="15" t="s">
        <v>12</v>
      </c>
      <c r="D35" s="7" t="s">
        <v>14</v>
      </c>
      <c r="E35" s="7" t="s">
        <v>15</v>
      </c>
      <c r="F35" s="7" t="s">
        <v>37</v>
      </c>
      <c r="G35" s="12"/>
      <c r="H35" s="12"/>
      <c r="I35" s="25"/>
      <c r="J35" s="10"/>
    </row>
    <row r="36" spans="1:10" ht="17.399999999999999" hidden="1" customHeight="1" x14ac:dyDescent="0.3">
      <c r="A36" s="62"/>
      <c r="B36" s="65"/>
      <c r="C36" s="15" t="s">
        <v>13</v>
      </c>
      <c r="D36" s="7" t="s">
        <v>14</v>
      </c>
      <c r="E36" s="7" t="s">
        <v>26</v>
      </c>
      <c r="F36" s="7" t="s">
        <v>37</v>
      </c>
      <c r="G36" s="12"/>
      <c r="H36" s="12"/>
      <c r="I36" s="25"/>
      <c r="J36" s="10"/>
    </row>
    <row r="37" spans="1:10" ht="17.399999999999999" hidden="1" customHeight="1" x14ac:dyDescent="0.3">
      <c r="A37" s="32"/>
      <c r="B37" s="33"/>
      <c r="C37" s="34"/>
      <c r="D37" s="35"/>
      <c r="E37" s="35"/>
      <c r="F37" s="35"/>
      <c r="G37" s="36"/>
      <c r="H37" s="36"/>
      <c r="I37" s="37"/>
      <c r="J37" s="38"/>
    </row>
    <row r="38" spans="1:10" x14ac:dyDescent="0.3">
      <c r="A38" s="31" t="s">
        <v>54</v>
      </c>
      <c r="B38" s="3"/>
    </row>
    <row r="39" spans="1:10" x14ac:dyDescent="0.3">
      <c r="A39" s="31"/>
      <c r="B39" s="3"/>
    </row>
    <row r="40" spans="1:10" x14ac:dyDescent="0.3">
      <c r="B40" s="3" t="s">
        <v>38</v>
      </c>
    </row>
    <row r="41" spans="1:10" x14ac:dyDescent="0.3">
      <c r="B41" s="3"/>
    </row>
  </sheetData>
  <autoFilter ref="D1:D41"/>
  <mergeCells count="23">
    <mergeCell ref="A27:A28"/>
    <mergeCell ref="B27:B28"/>
    <mergeCell ref="B30:B36"/>
    <mergeCell ref="B20:B23"/>
    <mergeCell ref="B24:B25"/>
    <mergeCell ref="C24:C25"/>
    <mergeCell ref="A20:A23"/>
    <mergeCell ref="A24:A25"/>
    <mergeCell ref="A30:A36"/>
    <mergeCell ref="A1:J2"/>
    <mergeCell ref="A3:J3"/>
    <mergeCell ref="A5:A6"/>
    <mergeCell ref="B5:B6"/>
    <mergeCell ref="C5:C6"/>
    <mergeCell ref="D5:F5"/>
    <mergeCell ref="G5:I5"/>
    <mergeCell ref="J5:J6"/>
    <mergeCell ref="B16:B17"/>
    <mergeCell ref="A7:A11"/>
    <mergeCell ref="A12:A14"/>
    <mergeCell ref="A16:A17"/>
    <mergeCell ref="B7:B11"/>
    <mergeCell ref="B12:B14"/>
  </mergeCells>
  <pageMargins left="0.70866141732283472" right="0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2019-07-10T06:45:46Z</cp:lastPrinted>
  <dcterms:created xsi:type="dcterms:W3CDTF">2017-05-02T07:15:50Z</dcterms:created>
  <dcterms:modified xsi:type="dcterms:W3CDTF">2019-07-10T06:47:04Z</dcterms:modified>
</cp:coreProperties>
</file>