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19440" windowHeight="9528"/>
  </bookViews>
  <sheets>
    <sheet name="1 квартал" sheetId="2" r:id="rId1"/>
  </sheets>
  <definedNames>
    <definedName name="_xlnm._FilterDatabase" localSheetId="0" hidden="1">'1 квартал'!$C$1:$C$52</definedName>
  </definedNames>
  <calcPr calcId="145621"/>
</workbook>
</file>

<file path=xl/calcChain.xml><?xml version="1.0" encoding="utf-8"?>
<calcChain xmlns="http://schemas.openxmlformats.org/spreadsheetml/2006/main">
  <c r="G26" i="2" l="1"/>
  <c r="G23" i="2"/>
  <c r="G13" i="2"/>
  <c r="H28" i="2"/>
  <c r="H27" i="2"/>
  <c r="H26" i="2"/>
  <c r="G27" i="2"/>
  <c r="G28" i="2"/>
  <c r="G8" i="2" l="1"/>
  <c r="H23" i="2"/>
  <c r="H13" i="2"/>
  <c r="H16" i="2"/>
  <c r="G16" i="2"/>
  <c r="I17" i="2" l="1"/>
  <c r="I21" i="2"/>
  <c r="I22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26" i="2" l="1"/>
  <c r="H15" i="2"/>
  <c r="G15" i="2"/>
  <c r="H14" i="2"/>
  <c r="G14" i="2"/>
  <c r="I23" i="2" l="1"/>
  <c r="H11" i="2"/>
  <c r="I16" i="2"/>
  <c r="I24" i="2"/>
  <c r="G12" i="2"/>
  <c r="I13" i="2"/>
  <c r="G11" i="2"/>
  <c r="G10" i="2"/>
  <c r="G9" i="2"/>
  <c r="H10" i="2"/>
  <c r="G25" i="2"/>
  <c r="H25" i="2"/>
  <c r="H9" i="2"/>
  <c r="H12" i="2"/>
  <c r="H8" i="2"/>
  <c r="I25" i="2" l="1"/>
  <c r="I11" i="2"/>
  <c r="H7" i="2"/>
  <c r="G7" i="2"/>
  <c r="I12" i="2"/>
  <c r="I8" i="2"/>
  <c r="I7" i="2" l="1"/>
</calcChain>
</file>

<file path=xl/sharedStrings.xml><?xml version="1.0" encoding="utf-8"?>
<sst xmlns="http://schemas.openxmlformats.org/spreadsheetml/2006/main" count="210" uniqueCount="94">
  <si>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</si>
  <si>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</si>
  <si>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</si>
  <si>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</si>
  <si>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</si>
  <si>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</si>
  <si>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</si>
  <si>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факт</t>
  </si>
  <si>
    <t>% исп</t>
  </si>
  <si>
    <t>Всего</t>
  </si>
  <si>
    <t>*</t>
  </si>
  <si>
    <t>администрация</t>
  </si>
  <si>
    <t>управление финансов</t>
  </si>
  <si>
    <t>архивный отдел</t>
  </si>
  <si>
    <t>отдел ЗАГС</t>
  </si>
  <si>
    <t>702</t>
  </si>
  <si>
    <t>0113</t>
  </si>
  <si>
    <t>703</t>
  </si>
  <si>
    <t>0106</t>
  </si>
  <si>
    <t>0104</t>
  </si>
  <si>
    <t>0304</t>
  </si>
  <si>
    <t>0401</t>
  </si>
  <si>
    <t>1001</t>
  </si>
  <si>
    <t>1003</t>
  </si>
  <si>
    <t>Начальник отдела _____________ Помазуева Н. А.</t>
  </si>
  <si>
    <t>№ 
п/п</t>
  </si>
  <si>
    <t>Итого</t>
  </si>
  <si>
    <t>Расходы 2020 г.</t>
  </si>
  <si>
    <t>Отчет о финансовом обеспечении муниципальной программы</t>
  </si>
  <si>
    <t>"Обеспечение реализации муниципальной политики в Грязинском муниципальном районе на 2020-2024 г.г."</t>
  </si>
  <si>
    <t>Причины низкого освоения*</t>
  </si>
  <si>
    <t>Муниципальная программа 
"Обеспечение реализации муниципальной политики в Грязинском муниципальном районе на 2020-2024 г.г."</t>
  </si>
  <si>
    <t>Подпрограмма 1 
"Совершенствование муниципальной службы Грязинского муниципального района на 2020-2024 г.г."</t>
  </si>
  <si>
    <t>04 0 00 00000</t>
  </si>
  <si>
    <t>04 1 00 00000</t>
  </si>
  <si>
    <t>Основное мероприятие 1  подпрограммы 1
Обучение муниципальных служащих на курсах повышения квалификации</t>
  </si>
  <si>
    <t>04 1 01 00000</t>
  </si>
  <si>
    <t>Основное мероприятие 2 подпрограммы 1
Совершенствование информационного обеспечения муниципальной службы</t>
  </si>
  <si>
    <t>04 1 02 00000</t>
  </si>
  <si>
    <t>Подпрограмма 2
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2020-2024 г.г."</t>
  </si>
  <si>
    <t>04 2 00 00000</t>
  </si>
  <si>
    <t>04 2 01 00000</t>
  </si>
  <si>
    <t>Подпрограмма 3 
"Обеспечение реализации муниципальной политики на 2020-2024 г.г."</t>
  </si>
  <si>
    <t>04 3 00 00000</t>
  </si>
  <si>
    <t>Основное мероприятие 2 подпрограммы 3
Расходы на содержание аппарата управления администрации Грязинского муниципального района</t>
  </si>
  <si>
    <t>Основное мероприятие 3 подпрограммы 3
Расходы на реализацию полномочий в сфере архивного дела</t>
  </si>
  <si>
    <t>04 3 02 00000</t>
  </si>
  <si>
    <t>04 3 03 00000</t>
  </si>
  <si>
    <t>Основное мероприятие 4 подпрограммы 3
Расходы на реализацию государсвенных полномочий по регистрации актов гражданского состояния</t>
  </si>
  <si>
    <t>04 3 04 00000</t>
  </si>
  <si>
    <t>04 3 05 00000</t>
  </si>
  <si>
    <t>Основное мероприятие 5 подпрограммы 3
Расходы на реализацию государственных полномочий по образованию и организации деятельности административных комиссий</t>
  </si>
  <si>
    <t>Основное мероприятие 1 поджпрограммы 2
Обеспечение деятельности МАУ "Редакция газеты "Грязинские известия"</t>
  </si>
  <si>
    <t>Основное мероприятие 6 подпрограммы 3
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</si>
  <si>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04 3 06 00000</t>
  </si>
  <si>
    <t>Основное мероприятие 7 подпрограммы 3
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</si>
  <si>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04 3 07 00000</t>
  </si>
  <si>
    <t>Основное мероприятие 8 подпрограммы 3
Расходы на реализацию отдельных государственных полномочий в областе охраны труда</t>
  </si>
  <si>
    <t>04 3 08 00000</t>
  </si>
  <si>
    <t>Основное мероприятие 9 подпрограммы 3
Расходы на пенсионное обеспечение муниципальных служащих</t>
  </si>
  <si>
    <t>04 3 09 00000</t>
  </si>
  <si>
    <t>Основное мероприятие 10 подпрограммы 3
Расходы на реализацию государственных полномочий по оплате жилья и коммунальных услуг работникам культуры</t>
  </si>
  <si>
    <t>04 3 10 00000</t>
  </si>
  <si>
    <t>Основное мероприятие 11 подпрограммы 3
Социальная поддержка отдельных категорий граждан</t>
  </si>
  <si>
    <t>04 3 11 00000</t>
  </si>
  <si>
    <t>Основное мероприятие 12 подпрограммы 3
Членство в организациях и ассоциациях Липецкой области</t>
  </si>
  <si>
    <t>04 3 12 00000</t>
  </si>
  <si>
    <t>Основное мероприятие 13 подпрограммы 3
Достижение наилучших значений показателей качества и платежеспособности муниципального района</t>
  </si>
  <si>
    <t>04 3 13 00000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</si>
  <si>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20% - по итогам 1 квартала</t>
    </r>
  </si>
  <si>
    <t>за счет средств местного бюджета за 1 квартал 2020 года</t>
  </si>
  <si>
    <t>1.1.</t>
  </si>
  <si>
    <t>1.1.1.</t>
  </si>
  <si>
    <t>1.1.2.</t>
  </si>
  <si>
    <t>1.2.</t>
  </si>
  <si>
    <t>1.2.1.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</si>
  <si>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</si>
  <si>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</si>
  <si>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</si>
  <si>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</si>
  <si>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</si>
  <si>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</si>
  <si>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</si>
  <si>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</si>
  <si>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</si>
  <si>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</si>
  <si>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</si>
  <si>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</si>
  <si>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</si>
  <si>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</t>
  </si>
  <si>
    <t>-</t>
  </si>
  <si>
    <t>1202</t>
  </si>
  <si>
    <t>Оплата работ "по факту" на основании актов выполненных работ</t>
  </si>
  <si>
    <t>Уплата взносов в Ассоциацию муниципальных образований Липецкой области производится во 2 полугодии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</si>
</sst>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9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vertical="distributed" wrapText="1"/>
    </xf>
    <xf numFmtId="0" fontId="12" fillId="0" borderId="0" xfId="0" applyFont="1"/>
    <xf numFmtId="0" fontId="9" fillId="0" borderId="2" xfId="0" applyFont="1" applyBorder="1" applyAlignment="1">
      <alignment vertical="distributed" wrapText="1"/>
    </xf>
    <xf numFmtId="165" fontId="13" fillId="0" borderId="1" xfId="2" applyNumberFormat="1" applyFont="1" applyFill="1" applyBorder="1" applyAlignment="1">
      <alignment horizontal="center" vertical="center"/>
    </xf>
    <xf numFmtId="9" fontId="13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distributed" wrapText="1"/>
    </xf>
    <xf numFmtId="0" fontId="14" fillId="0" borderId="0" xfId="0" applyFont="1" applyFill="1"/>
    <xf numFmtId="0" fontId="10" fillId="0" borderId="1" xfId="0" applyFont="1" applyFill="1" applyBorder="1" applyAlignment="1">
      <alignment vertical="justify"/>
    </xf>
    <xf numFmtId="165" fontId="7" fillId="0" borderId="1" xfId="2" applyNumberFormat="1" applyFont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justify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justify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distributed" wrapText="1"/>
    </xf>
    <xf numFmtId="0" fontId="18" fillId="0" borderId="1" xfId="0" applyFont="1" applyFill="1" applyBorder="1" applyAlignment="1">
      <alignment horizontal="left" vertical="distributed" wrapText="1"/>
    </xf>
    <xf numFmtId="0" fontId="19" fillId="0" borderId="1" xfId="0" applyFont="1" applyBorder="1" applyAlignment="1">
      <alignment horizontal="left" vertical="distributed" wrapText="1"/>
    </xf>
    <xf numFmtId="0" fontId="19" fillId="0" borderId="2" xfId="0" applyFont="1" applyBorder="1" applyAlignment="1">
      <alignment horizontal="left" vertical="distributed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5" workbookViewId="0">
      <selection activeCell="J39" sqref="J39"/>
    </sheetView>
  </sheetViews>
  <sheetFormatPr defaultColWidth="8.88671875" defaultRowHeight="13.8" x14ac:dyDescent="0.3"/>
  <cols>
    <col min="1" max="1" width="7" style="1" customWidth="1"/>
    <col min="2" max="2" width="51.109375" style="1" customWidth="1"/>
    <col min="3" max="3" width="18.33203125" style="1" customWidth="1"/>
    <col min="4" max="4" width="6.109375" style="1" customWidth="1"/>
    <col min="5" max="5" width="7.33203125" style="1" customWidth="1"/>
    <col min="6" max="6" width="13" style="1" customWidth="1"/>
    <col min="7" max="7" width="11.44140625" style="3" customWidth="1"/>
    <col min="8" max="8" width="11.109375" style="3" customWidth="1"/>
    <col min="9" max="9" width="10" style="1" customWidth="1"/>
    <col min="10" max="10" width="17.33203125" style="1" customWidth="1"/>
    <col min="11" max="16384" width="8.88671875" style="1"/>
  </cols>
  <sheetData>
    <row r="1" spans="1:10" x14ac:dyDescent="0.3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3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3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3.95" x14ac:dyDescent="0.3">
      <c r="A4" s="2"/>
    </row>
    <row r="5" spans="1:10" ht="21.6" customHeight="1" x14ac:dyDescent="0.3">
      <c r="A5" s="64" t="s">
        <v>25</v>
      </c>
      <c r="B5" s="66" t="s">
        <v>0</v>
      </c>
      <c r="C5" s="66" t="s">
        <v>1</v>
      </c>
      <c r="D5" s="67" t="s">
        <v>2</v>
      </c>
      <c r="E5" s="67"/>
      <c r="F5" s="67"/>
      <c r="G5" s="68" t="s">
        <v>27</v>
      </c>
      <c r="H5" s="68"/>
      <c r="I5" s="68"/>
      <c r="J5" s="64" t="s">
        <v>30</v>
      </c>
    </row>
    <row r="6" spans="1:10" ht="21.6" customHeight="1" x14ac:dyDescent="0.3">
      <c r="A6" s="65"/>
      <c r="B6" s="66"/>
      <c r="C6" s="66"/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6" t="s">
        <v>8</v>
      </c>
      <c r="J6" s="65"/>
    </row>
    <row r="7" spans="1:10" s="11" customFormat="1" x14ac:dyDescent="0.3">
      <c r="A7" s="60" t="s">
        <v>89</v>
      </c>
      <c r="B7" s="69" t="s">
        <v>31</v>
      </c>
      <c r="C7" s="37" t="s">
        <v>26</v>
      </c>
      <c r="D7" s="34" t="s">
        <v>10</v>
      </c>
      <c r="E7" s="34" t="s">
        <v>10</v>
      </c>
      <c r="F7" s="34" t="s">
        <v>33</v>
      </c>
      <c r="G7" s="8">
        <f>G8+G9+G10+G11</f>
        <v>54020.9</v>
      </c>
      <c r="H7" s="8">
        <f>H8+H9+H10+H11</f>
        <v>15424</v>
      </c>
      <c r="I7" s="9">
        <f t="shared" ref="I7:I42" si="0">H7/G7</f>
        <v>0.28551912315418659</v>
      </c>
      <c r="J7" s="10"/>
    </row>
    <row r="8" spans="1:10" s="11" customFormat="1" ht="15" customHeight="1" x14ac:dyDescent="0.3">
      <c r="A8" s="61"/>
      <c r="B8" s="70"/>
      <c r="C8" s="37" t="s">
        <v>11</v>
      </c>
      <c r="D8" s="34" t="s">
        <v>10</v>
      </c>
      <c r="E8" s="34" t="s">
        <v>10</v>
      </c>
      <c r="F8" s="34" t="s">
        <v>33</v>
      </c>
      <c r="G8" s="8">
        <f>G13+G23+G26</f>
        <v>53864.9</v>
      </c>
      <c r="H8" s="8">
        <f>H13+H23+H26</f>
        <v>15424</v>
      </c>
      <c r="I8" s="9">
        <f t="shared" si="0"/>
        <v>0.28634602496245237</v>
      </c>
      <c r="J8" s="12"/>
    </row>
    <row r="9" spans="1:10" s="11" customFormat="1" ht="15" customHeight="1" x14ac:dyDescent="0.3">
      <c r="A9" s="61"/>
      <c r="B9" s="70"/>
      <c r="C9" s="37" t="s">
        <v>13</v>
      </c>
      <c r="D9" s="34" t="s">
        <v>10</v>
      </c>
      <c r="E9" s="34" t="s">
        <v>10</v>
      </c>
      <c r="F9" s="34" t="s">
        <v>33</v>
      </c>
      <c r="G9" s="8">
        <f>G14+G27</f>
        <v>0</v>
      </c>
      <c r="H9" s="8">
        <f>H14+H27</f>
        <v>0</v>
      </c>
      <c r="I9" s="9" t="s">
        <v>90</v>
      </c>
      <c r="J9" s="12"/>
    </row>
    <row r="10" spans="1:10" s="11" customFormat="1" ht="15" customHeight="1" x14ac:dyDescent="0.3">
      <c r="A10" s="61"/>
      <c r="B10" s="70"/>
      <c r="C10" s="37" t="s">
        <v>14</v>
      </c>
      <c r="D10" s="34" t="s">
        <v>10</v>
      </c>
      <c r="E10" s="34" t="s">
        <v>10</v>
      </c>
      <c r="F10" s="34" t="s">
        <v>33</v>
      </c>
      <c r="G10" s="8">
        <f>G15+G28</f>
        <v>0</v>
      </c>
      <c r="H10" s="8">
        <f>H15+H28</f>
        <v>0</v>
      </c>
      <c r="I10" s="9" t="s">
        <v>90</v>
      </c>
      <c r="J10" s="12"/>
    </row>
    <row r="11" spans="1:10" s="11" customFormat="1" x14ac:dyDescent="0.3">
      <c r="A11" s="61"/>
      <c r="B11" s="71"/>
      <c r="C11" s="37" t="s">
        <v>12</v>
      </c>
      <c r="D11" s="34" t="s">
        <v>10</v>
      </c>
      <c r="E11" s="34" t="s">
        <v>10</v>
      </c>
      <c r="F11" s="34" t="s">
        <v>33</v>
      </c>
      <c r="G11" s="8">
        <f>G16</f>
        <v>156</v>
      </c>
      <c r="H11" s="8">
        <f>H16</f>
        <v>0</v>
      </c>
      <c r="I11" s="9">
        <f t="shared" si="0"/>
        <v>0</v>
      </c>
      <c r="J11" s="12"/>
    </row>
    <row r="12" spans="1:10" s="16" customFormat="1" ht="14.4" customHeight="1" x14ac:dyDescent="0.3">
      <c r="A12" s="62" t="s">
        <v>71</v>
      </c>
      <c r="B12" s="72" t="s">
        <v>32</v>
      </c>
      <c r="C12" s="38" t="s">
        <v>9</v>
      </c>
      <c r="D12" s="35" t="s">
        <v>10</v>
      </c>
      <c r="E12" s="35" t="s">
        <v>10</v>
      </c>
      <c r="F12" s="35" t="s">
        <v>34</v>
      </c>
      <c r="G12" s="13">
        <f>SUM(G13:G16)</f>
        <v>326</v>
      </c>
      <c r="H12" s="13">
        <f>SUM(H13:H16)</f>
        <v>26.4</v>
      </c>
      <c r="I12" s="14">
        <f t="shared" si="0"/>
        <v>8.098159509202453E-2</v>
      </c>
      <c r="J12" s="15"/>
    </row>
    <row r="13" spans="1:10" s="16" customFormat="1" ht="14.4" customHeight="1" x14ac:dyDescent="0.3">
      <c r="A13" s="63"/>
      <c r="B13" s="73"/>
      <c r="C13" s="38" t="s">
        <v>11</v>
      </c>
      <c r="D13" s="35" t="s">
        <v>10</v>
      </c>
      <c r="E13" s="35" t="s">
        <v>10</v>
      </c>
      <c r="F13" s="35" t="s">
        <v>34</v>
      </c>
      <c r="G13" s="13">
        <f>G17+G21</f>
        <v>170</v>
      </c>
      <c r="H13" s="13">
        <f>H17+H21</f>
        <v>26.4</v>
      </c>
      <c r="I13" s="14">
        <f t="shared" si="0"/>
        <v>0.1552941176470588</v>
      </c>
      <c r="J13" s="17"/>
    </row>
    <row r="14" spans="1:10" s="16" customFormat="1" ht="14.4" customHeight="1" x14ac:dyDescent="0.3">
      <c r="A14" s="63"/>
      <c r="B14" s="73"/>
      <c r="C14" s="38" t="s">
        <v>13</v>
      </c>
      <c r="D14" s="35" t="s">
        <v>10</v>
      </c>
      <c r="E14" s="35" t="s">
        <v>10</v>
      </c>
      <c r="F14" s="35" t="s">
        <v>34</v>
      </c>
      <c r="G14" s="13">
        <f>G18</f>
        <v>0</v>
      </c>
      <c r="H14" s="13">
        <f>H18</f>
        <v>0</v>
      </c>
      <c r="I14" s="14" t="s">
        <v>90</v>
      </c>
      <c r="J14" s="17"/>
    </row>
    <row r="15" spans="1:10" s="16" customFormat="1" ht="14.4" customHeight="1" x14ac:dyDescent="0.3">
      <c r="A15" s="63"/>
      <c r="B15" s="73"/>
      <c r="C15" s="38" t="s">
        <v>14</v>
      </c>
      <c r="D15" s="35" t="s">
        <v>10</v>
      </c>
      <c r="E15" s="35" t="s">
        <v>10</v>
      </c>
      <c r="F15" s="35" t="s">
        <v>34</v>
      </c>
      <c r="G15" s="13">
        <f>G19</f>
        <v>0</v>
      </c>
      <c r="H15" s="13">
        <f>H19</f>
        <v>0</v>
      </c>
      <c r="I15" s="14" t="s">
        <v>90</v>
      </c>
      <c r="J15" s="17"/>
    </row>
    <row r="16" spans="1:10" s="16" customFormat="1" x14ac:dyDescent="0.3">
      <c r="A16" s="63"/>
      <c r="B16" s="74"/>
      <c r="C16" s="38" t="s">
        <v>12</v>
      </c>
      <c r="D16" s="35" t="s">
        <v>10</v>
      </c>
      <c r="E16" s="35" t="s">
        <v>10</v>
      </c>
      <c r="F16" s="35" t="s">
        <v>34</v>
      </c>
      <c r="G16" s="13">
        <f>G20+G22</f>
        <v>156</v>
      </c>
      <c r="H16" s="13">
        <f>H20+H22</f>
        <v>0</v>
      </c>
      <c r="I16" s="14">
        <f t="shared" si="0"/>
        <v>0</v>
      </c>
      <c r="J16" s="17"/>
    </row>
    <row r="17" spans="1:10" s="19" customFormat="1" ht="17.399999999999999" customHeight="1" x14ac:dyDescent="0.3">
      <c r="A17" s="57" t="s">
        <v>72</v>
      </c>
      <c r="B17" s="49" t="s">
        <v>35</v>
      </c>
      <c r="C17" s="39" t="s">
        <v>11</v>
      </c>
      <c r="D17" s="36" t="s">
        <v>15</v>
      </c>
      <c r="E17" s="36" t="s">
        <v>16</v>
      </c>
      <c r="F17" s="36" t="s">
        <v>36</v>
      </c>
      <c r="G17" s="18">
        <v>20</v>
      </c>
      <c r="H17" s="18">
        <v>6</v>
      </c>
      <c r="I17" s="7">
        <f t="shared" si="0"/>
        <v>0.3</v>
      </c>
      <c r="J17" s="47"/>
    </row>
    <row r="18" spans="1:10" s="19" customFormat="1" ht="15.6" customHeight="1" x14ac:dyDescent="0.3">
      <c r="A18" s="58"/>
      <c r="B18" s="75"/>
      <c r="C18" s="39" t="s">
        <v>13</v>
      </c>
      <c r="D18" s="36" t="s">
        <v>15</v>
      </c>
      <c r="E18" s="36" t="s">
        <v>16</v>
      </c>
      <c r="F18" s="36" t="s">
        <v>36</v>
      </c>
      <c r="G18" s="18"/>
      <c r="H18" s="18"/>
      <c r="I18" s="7" t="s">
        <v>90</v>
      </c>
      <c r="J18" s="48"/>
    </row>
    <row r="19" spans="1:10" s="19" customFormat="1" x14ac:dyDescent="0.3">
      <c r="A19" s="58"/>
      <c r="B19" s="75"/>
      <c r="C19" s="39" t="s">
        <v>14</v>
      </c>
      <c r="D19" s="36" t="s">
        <v>15</v>
      </c>
      <c r="E19" s="36" t="s">
        <v>20</v>
      </c>
      <c r="F19" s="36" t="s">
        <v>36</v>
      </c>
      <c r="G19" s="18"/>
      <c r="H19" s="18"/>
      <c r="I19" s="7" t="s">
        <v>90</v>
      </c>
      <c r="J19" s="48"/>
    </row>
    <row r="20" spans="1:10" s="19" customFormat="1" x14ac:dyDescent="0.3">
      <c r="A20" s="58"/>
      <c r="B20" s="75"/>
      <c r="C20" s="39" t="s">
        <v>12</v>
      </c>
      <c r="D20" s="36" t="s">
        <v>17</v>
      </c>
      <c r="E20" s="36" t="s">
        <v>18</v>
      </c>
      <c r="F20" s="36" t="s">
        <v>36</v>
      </c>
      <c r="G20" s="18"/>
      <c r="H20" s="18"/>
      <c r="I20" s="7" t="s">
        <v>90</v>
      </c>
      <c r="J20" s="48"/>
    </row>
    <row r="21" spans="1:10" s="19" customFormat="1" ht="34.799999999999997" customHeight="1" x14ac:dyDescent="0.3">
      <c r="A21" s="57" t="s">
        <v>73</v>
      </c>
      <c r="B21" s="49" t="s">
        <v>37</v>
      </c>
      <c r="C21" s="39" t="s">
        <v>11</v>
      </c>
      <c r="D21" s="36" t="s">
        <v>15</v>
      </c>
      <c r="E21" s="36" t="s">
        <v>19</v>
      </c>
      <c r="F21" s="36" t="s">
        <v>38</v>
      </c>
      <c r="G21" s="18">
        <v>150</v>
      </c>
      <c r="H21" s="18">
        <v>20.399999999999999</v>
      </c>
      <c r="I21" s="7">
        <f t="shared" si="0"/>
        <v>0.13599999999999998</v>
      </c>
      <c r="J21" s="77" t="s">
        <v>92</v>
      </c>
    </row>
    <row r="22" spans="1:10" s="19" customFormat="1" ht="34.799999999999997" customHeight="1" x14ac:dyDescent="0.3">
      <c r="A22" s="58"/>
      <c r="B22" s="50"/>
      <c r="C22" s="39" t="s">
        <v>12</v>
      </c>
      <c r="D22" s="36" t="s">
        <v>17</v>
      </c>
      <c r="E22" s="36" t="s">
        <v>18</v>
      </c>
      <c r="F22" s="36" t="s">
        <v>38</v>
      </c>
      <c r="G22" s="18">
        <v>156</v>
      </c>
      <c r="H22" s="18">
        <v>0</v>
      </c>
      <c r="I22" s="7">
        <f t="shared" si="0"/>
        <v>0</v>
      </c>
      <c r="J22" s="78"/>
    </row>
    <row r="23" spans="1:10" s="16" customFormat="1" ht="69" x14ac:dyDescent="0.3">
      <c r="A23" s="21" t="s">
        <v>74</v>
      </c>
      <c r="B23" s="31" t="s">
        <v>39</v>
      </c>
      <c r="C23" s="38" t="s">
        <v>11</v>
      </c>
      <c r="D23" s="35" t="s">
        <v>10</v>
      </c>
      <c r="E23" s="35" t="s">
        <v>10</v>
      </c>
      <c r="F23" s="35" t="s">
        <v>40</v>
      </c>
      <c r="G23" s="13">
        <f>G24</f>
        <v>4475.3999999999996</v>
      </c>
      <c r="H23" s="13">
        <f>H24</f>
        <v>1491.8</v>
      </c>
      <c r="I23" s="14">
        <f t="shared" si="0"/>
        <v>0.33333333333333337</v>
      </c>
      <c r="J23" s="52"/>
    </row>
    <row r="24" spans="1:10" s="19" customFormat="1" ht="39.6" x14ac:dyDescent="0.3">
      <c r="A24" s="22" t="s">
        <v>75</v>
      </c>
      <c r="B24" s="20" t="s">
        <v>52</v>
      </c>
      <c r="C24" s="39" t="s">
        <v>11</v>
      </c>
      <c r="D24" s="36" t="s">
        <v>15</v>
      </c>
      <c r="E24" s="36" t="s">
        <v>91</v>
      </c>
      <c r="F24" s="36" t="s">
        <v>41</v>
      </c>
      <c r="G24" s="18">
        <v>4475.3999999999996</v>
      </c>
      <c r="H24" s="18">
        <v>1491.8</v>
      </c>
      <c r="I24" s="7">
        <f t="shared" si="0"/>
        <v>0.33333333333333337</v>
      </c>
      <c r="J24" s="53"/>
    </row>
    <row r="25" spans="1:10" s="16" customFormat="1" x14ac:dyDescent="0.3">
      <c r="A25" s="41" t="s">
        <v>76</v>
      </c>
      <c r="B25" s="54" t="s">
        <v>42</v>
      </c>
      <c r="C25" s="38" t="s">
        <v>9</v>
      </c>
      <c r="D25" s="35" t="s">
        <v>10</v>
      </c>
      <c r="E25" s="35" t="s">
        <v>10</v>
      </c>
      <c r="F25" s="35" t="s">
        <v>43</v>
      </c>
      <c r="G25" s="13">
        <f>SUM(G26:G28)</f>
        <v>49219.5</v>
      </c>
      <c r="H25" s="13">
        <f>SUM(H26:H28)</f>
        <v>13905.8</v>
      </c>
      <c r="I25" s="14">
        <f t="shared" si="0"/>
        <v>0.28252623452087078</v>
      </c>
      <c r="J25" s="23"/>
    </row>
    <row r="26" spans="1:10" s="16" customFormat="1" ht="16.95" customHeight="1" x14ac:dyDescent="0.3">
      <c r="A26" s="42"/>
      <c r="B26" s="55"/>
      <c r="C26" s="38" t="s">
        <v>11</v>
      </c>
      <c r="D26" s="35" t="s">
        <v>10</v>
      </c>
      <c r="E26" s="35" t="s">
        <v>10</v>
      </c>
      <c r="F26" s="35" t="s">
        <v>43</v>
      </c>
      <c r="G26" s="13">
        <f>G29+G32+G33+G34+G35+G36+G37+G38+G39+G40</f>
        <v>49219.5</v>
      </c>
      <c r="H26" s="13">
        <f>H29+H32+H33+H34+H35+H36+H37+H38+H39+H40</f>
        <v>13905.8</v>
      </c>
      <c r="I26" s="14">
        <f t="shared" si="0"/>
        <v>0.28252623452087078</v>
      </c>
      <c r="J26" s="24"/>
    </row>
    <row r="27" spans="1:10" s="16" customFormat="1" ht="14.4" customHeight="1" x14ac:dyDescent="0.3">
      <c r="A27" s="42"/>
      <c r="B27" s="55"/>
      <c r="C27" s="38" t="s">
        <v>13</v>
      </c>
      <c r="D27" s="35" t="s">
        <v>10</v>
      </c>
      <c r="E27" s="35" t="s">
        <v>10</v>
      </c>
      <c r="F27" s="35" t="s">
        <v>43</v>
      </c>
      <c r="G27" s="13">
        <f>G30+G41</f>
        <v>0</v>
      </c>
      <c r="H27" s="13">
        <f>H30+H41</f>
        <v>0</v>
      </c>
      <c r="I27" s="14" t="s">
        <v>90</v>
      </c>
      <c r="J27" s="24"/>
    </row>
    <row r="28" spans="1:10" s="16" customFormat="1" ht="15.6" customHeight="1" x14ac:dyDescent="0.3">
      <c r="A28" s="43"/>
      <c r="B28" s="56"/>
      <c r="C28" s="38" t="s">
        <v>14</v>
      </c>
      <c r="D28" s="35" t="s">
        <v>10</v>
      </c>
      <c r="E28" s="35" t="s">
        <v>10</v>
      </c>
      <c r="F28" s="35" t="s">
        <v>43</v>
      </c>
      <c r="G28" s="13">
        <f>G31+G42</f>
        <v>0</v>
      </c>
      <c r="H28" s="13">
        <f>H31+H42</f>
        <v>0</v>
      </c>
      <c r="I28" s="14" t="s">
        <v>90</v>
      </c>
      <c r="J28" s="23"/>
    </row>
    <row r="29" spans="1:10" s="19" customFormat="1" ht="39.6" x14ac:dyDescent="0.3">
      <c r="A29" s="25" t="s">
        <v>77</v>
      </c>
      <c r="B29" s="20" t="s">
        <v>44</v>
      </c>
      <c r="C29" s="40" t="s">
        <v>11</v>
      </c>
      <c r="D29" s="36" t="s">
        <v>15</v>
      </c>
      <c r="E29" s="36" t="s">
        <v>19</v>
      </c>
      <c r="F29" s="36" t="s">
        <v>46</v>
      </c>
      <c r="G29" s="18">
        <v>44024.5</v>
      </c>
      <c r="H29" s="18">
        <v>12690.5</v>
      </c>
      <c r="I29" s="7">
        <f t="shared" si="0"/>
        <v>0.28825994616633921</v>
      </c>
      <c r="J29" s="26"/>
    </row>
    <row r="30" spans="1:10" s="19" customFormat="1" ht="28.95" hidden="1" customHeight="1" x14ac:dyDescent="0.3">
      <c r="A30" s="27" t="s">
        <v>78</v>
      </c>
      <c r="B30" s="30" t="s">
        <v>45</v>
      </c>
      <c r="C30" s="39" t="s">
        <v>13</v>
      </c>
      <c r="D30" s="36" t="s">
        <v>15</v>
      </c>
      <c r="E30" s="36" t="s">
        <v>16</v>
      </c>
      <c r="F30" s="36" t="s">
        <v>47</v>
      </c>
      <c r="G30" s="18"/>
      <c r="H30" s="18"/>
      <c r="I30" s="7" t="e">
        <f t="shared" si="0"/>
        <v>#DIV/0!</v>
      </c>
      <c r="J30" s="28"/>
    </row>
    <row r="31" spans="1:10" s="19" customFormat="1" ht="39.6" hidden="1" x14ac:dyDescent="0.3">
      <c r="A31" s="25" t="s">
        <v>79</v>
      </c>
      <c r="B31" s="30" t="s">
        <v>48</v>
      </c>
      <c r="C31" s="40" t="s">
        <v>14</v>
      </c>
      <c r="D31" s="36" t="s">
        <v>15</v>
      </c>
      <c r="E31" s="36" t="s">
        <v>20</v>
      </c>
      <c r="F31" s="36" t="s">
        <v>49</v>
      </c>
      <c r="G31" s="18"/>
      <c r="H31" s="18"/>
      <c r="I31" s="7" t="e">
        <f t="shared" si="0"/>
        <v>#DIV/0!</v>
      </c>
      <c r="J31" s="28"/>
    </row>
    <row r="32" spans="1:10" s="19" customFormat="1" ht="52.8" hidden="1" x14ac:dyDescent="0.3">
      <c r="A32" s="27" t="s">
        <v>80</v>
      </c>
      <c r="B32" s="30" t="s">
        <v>51</v>
      </c>
      <c r="C32" s="39" t="s">
        <v>11</v>
      </c>
      <c r="D32" s="36" t="s">
        <v>15</v>
      </c>
      <c r="E32" s="36" t="s">
        <v>16</v>
      </c>
      <c r="F32" s="36" t="s">
        <v>50</v>
      </c>
      <c r="G32" s="18"/>
      <c r="H32" s="18"/>
      <c r="I32" s="7" t="e">
        <f t="shared" si="0"/>
        <v>#DIV/0!</v>
      </c>
      <c r="J32" s="29"/>
    </row>
    <row r="33" spans="1:10" s="19" customFormat="1" ht="52.8" hidden="1" x14ac:dyDescent="0.3">
      <c r="A33" s="27" t="s">
        <v>81</v>
      </c>
      <c r="B33" s="30" t="s">
        <v>53</v>
      </c>
      <c r="C33" s="39" t="s">
        <v>11</v>
      </c>
      <c r="D33" s="36" t="s">
        <v>15</v>
      </c>
      <c r="E33" s="36" t="s">
        <v>16</v>
      </c>
      <c r="F33" s="36" t="s">
        <v>54</v>
      </c>
      <c r="G33" s="18"/>
      <c r="H33" s="18"/>
      <c r="I33" s="7" t="e">
        <f t="shared" si="0"/>
        <v>#DIV/0!</v>
      </c>
      <c r="J33" s="28"/>
    </row>
    <row r="34" spans="1:10" s="19" customFormat="1" ht="79.2" hidden="1" x14ac:dyDescent="0.3">
      <c r="A34" s="27" t="s">
        <v>82</v>
      </c>
      <c r="B34" s="30" t="s">
        <v>55</v>
      </c>
      <c r="C34" s="39" t="s">
        <v>11</v>
      </c>
      <c r="D34" s="36" t="s">
        <v>15</v>
      </c>
      <c r="E34" s="36" t="s">
        <v>16</v>
      </c>
      <c r="F34" s="36" t="s">
        <v>56</v>
      </c>
      <c r="G34" s="18"/>
      <c r="H34" s="18"/>
      <c r="I34" s="7" t="e">
        <f t="shared" si="0"/>
        <v>#DIV/0!</v>
      </c>
      <c r="J34" s="29"/>
    </row>
    <row r="35" spans="1:10" s="19" customFormat="1" ht="39.6" hidden="1" x14ac:dyDescent="0.3">
      <c r="A35" s="27" t="s">
        <v>83</v>
      </c>
      <c r="B35" s="30" t="s">
        <v>57</v>
      </c>
      <c r="C35" s="39" t="s">
        <v>11</v>
      </c>
      <c r="D35" s="36" t="s">
        <v>15</v>
      </c>
      <c r="E35" s="36" t="s">
        <v>21</v>
      </c>
      <c r="F35" s="36" t="s">
        <v>58</v>
      </c>
      <c r="G35" s="18"/>
      <c r="H35" s="18"/>
      <c r="I35" s="7" t="e">
        <f t="shared" si="0"/>
        <v>#DIV/0!</v>
      </c>
      <c r="J35" s="29"/>
    </row>
    <row r="36" spans="1:10" s="19" customFormat="1" ht="39.6" x14ac:dyDescent="0.3">
      <c r="A36" s="27" t="s">
        <v>84</v>
      </c>
      <c r="B36" s="30" t="s">
        <v>59</v>
      </c>
      <c r="C36" s="39" t="s">
        <v>11</v>
      </c>
      <c r="D36" s="36" t="s">
        <v>15</v>
      </c>
      <c r="E36" s="36" t="s">
        <v>22</v>
      </c>
      <c r="F36" s="36" t="s">
        <v>60</v>
      </c>
      <c r="G36" s="18">
        <v>4955</v>
      </c>
      <c r="H36" s="18">
        <v>1215.3</v>
      </c>
      <c r="I36" s="7">
        <f t="shared" si="0"/>
        <v>0.24526740665993946</v>
      </c>
      <c r="J36" s="28"/>
    </row>
    <row r="37" spans="1:10" s="19" customFormat="1" ht="42" hidden="1" customHeight="1" x14ac:dyDescent="0.3">
      <c r="A37" s="27" t="s">
        <v>85</v>
      </c>
      <c r="B37" s="30" t="s">
        <v>61</v>
      </c>
      <c r="C37" s="39" t="s">
        <v>11</v>
      </c>
      <c r="D37" s="36" t="s">
        <v>15</v>
      </c>
      <c r="E37" s="36" t="s">
        <v>23</v>
      </c>
      <c r="F37" s="36" t="s">
        <v>62</v>
      </c>
      <c r="G37" s="18"/>
      <c r="H37" s="18"/>
      <c r="I37" s="7" t="e">
        <f t="shared" si="0"/>
        <v>#DIV/0!</v>
      </c>
      <c r="J37" s="28"/>
    </row>
    <row r="38" spans="1:10" s="19" customFormat="1" ht="26.4" hidden="1" x14ac:dyDescent="0.3">
      <c r="A38" s="25" t="s">
        <v>86</v>
      </c>
      <c r="B38" s="20" t="s">
        <v>63</v>
      </c>
      <c r="C38" s="39" t="s">
        <v>11</v>
      </c>
      <c r="D38" s="36" t="s">
        <v>15</v>
      </c>
      <c r="E38" s="36" t="s">
        <v>23</v>
      </c>
      <c r="F38" s="36" t="s">
        <v>64</v>
      </c>
      <c r="G38" s="76"/>
      <c r="H38" s="76"/>
      <c r="I38" s="7" t="e">
        <f t="shared" si="0"/>
        <v>#DIV/0!</v>
      </c>
      <c r="J38" s="28"/>
    </row>
    <row r="39" spans="1:10" s="19" customFormat="1" ht="92.4" x14ac:dyDescent="0.3">
      <c r="A39" s="27" t="s">
        <v>87</v>
      </c>
      <c r="B39" s="30" t="s">
        <v>65</v>
      </c>
      <c r="C39" s="39" t="s">
        <v>11</v>
      </c>
      <c r="D39" s="36" t="s">
        <v>15</v>
      </c>
      <c r="E39" s="36" t="s">
        <v>16</v>
      </c>
      <c r="F39" s="36" t="s">
        <v>66</v>
      </c>
      <c r="G39" s="76">
        <v>240</v>
      </c>
      <c r="H39" s="76"/>
      <c r="I39" s="7">
        <f t="shared" si="0"/>
        <v>0</v>
      </c>
      <c r="J39" s="79" t="s">
        <v>93</v>
      </c>
    </row>
    <row r="40" spans="1:10" s="19" customFormat="1" ht="12.75" hidden="1" x14ac:dyDescent="0.2">
      <c r="A40" s="44" t="s">
        <v>88</v>
      </c>
      <c r="B40" s="49" t="s">
        <v>67</v>
      </c>
      <c r="C40" s="39" t="s">
        <v>11</v>
      </c>
      <c r="D40" s="36" t="s">
        <v>15</v>
      </c>
      <c r="E40" s="36" t="s">
        <v>16</v>
      </c>
      <c r="F40" s="36" t="s">
        <v>68</v>
      </c>
      <c r="G40" s="32"/>
      <c r="H40" s="32"/>
      <c r="I40" s="7" t="e">
        <f t="shared" si="0"/>
        <v>#DIV/0!</v>
      </c>
      <c r="J40" s="28"/>
    </row>
    <row r="41" spans="1:10" s="19" customFormat="1" ht="12.75" hidden="1" x14ac:dyDescent="0.2">
      <c r="A41" s="45"/>
      <c r="B41" s="50"/>
      <c r="C41" s="39" t="s">
        <v>13</v>
      </c>
      <c r="D41" s="36" t="s">
        <v>15</v>
      </c>
      <c r="E41" s="36" t="s">
        <v>16</v>
      </c>
      <c r="F41" s="36" t="s">
        <v>68</v>
      </c>
      <c r="G41" s="32"/>
      <c r="H41" s="32"/>
      <c r="I41" s="7" t="e">
        <f t="shared" si="0"/>
        <v>#DIV/0!</v>
      </c>
      <c r="J41" s="28"/>
    </row>
    <row r="42" spans="1:10" s="19" customFormat="1" ht="12.75" hidden="1" x14ac:dyDescent="0.2">
      <c r="A42" s="46"/>
      <c r="B42" s="51"/>
      <c r="C42" s="39" t="s">
        <v>14</v>
      </c>
      <c r="D42" s="36" t="s">
        <v>15</v>
      </c>
      <c r="E42" s="36" t="s">
        <v>20</v>
      </c>
      <c r="F42" s="36" t="s">
        <v>68</v>
      </c>
      <c r="G42" s="32"/>
      <c r="H42" s="32"/>
      <c r="I42" s="7" t="e">
        <f t="shared" si="0"/>
        <v>#DIV/0!</v>
      </c>
      <c r="J42" s="28"/>
    </row>
    <row r="43" spans="1:10" ht="15.6" x14ac:dyDescent="0.3">
      <c r="A43" s="33" t="s">
        <v>69</v>
      </c>
      <c r="B43" s="2"/>
    </row>
    <row r="44" spans="1:10" ht="42.6" customHeight="1" x14ac:dyDescent="0.3">
      <c r="B44" s="2" t="s">
        <v>24</v>
      </c>
    </row>
    <row r="45" spans="1:10" x14ac:dyDescent="0.3">
      <c r="B45" s="2"/>
    </row>
  </sheetData>
  <autoFilter ref="C1:C52"/>
  <mergeCells count="24">
    <mergeCell ref="A1:J1"/>
    <mergeCell ref="A2:J2"/>
    <mergeCell ref="A7:A11"/>
    <mergeCell ref="A12:A16"/>
    <mergeCell ref="A17:A20"/>
    <mergeCell ref="A3:J3"/>
    <mergeCell ref="A5:A6"/>
    <mergeCell ref="B5:B6"/>
    <mergeCell ref="C5:C6"/>
    <mergeCell ref="D5:F5"/>
    <mergeCell ref="G5:I5"/>
    <mergeCell ref="J5:J6"/>
    <mergeCell ref="B7:B11"/>
    <mergeCell ref="B12:B16"/>
    <mergeCell ref="B17:B20"/>
    <mergeCell ref="A25:A28"/>
    <mergeCell ref="A40:A42"/>
    <mergeCell ref="J17:J20"/>
    <mergeCell ref="B21:B22"/>
    <mergeCell ref="J21:J22"/>
    <mergeCell ref="B40:B42"/>
    <mergeCell ref="J23:J24"/>
    <mergeCell ref="B25:B28"/>
    <mergeCell ref="A21:A22"/>
  </mergeCells>
  <pageMargins left="0.70866141732283472" right="0" top="0.7480314960629921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2020-04-06T07:22:15Z</cp:lastPrinted>
  <dcterms:created xsi:type="dcterms:W3CDTF">2017-05-02T07:15:50Z</dcterms:created>
  <dcterms:modified xsi:type="dcterms:W3CDTF">2020-04-06T07:22:58Z</dcterms:modified>
</cp:coreProperties>
</file>