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20" windowWidth="15480" windowHeight="8292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<sst xmlns="http://schemas.openxmlformats.org/spreadsheetml/2006/main" count="241" uniqueCount="84">
  <si>
    <t>Наименование подпрограмм, основных мероприятий</t>
  </si>
  <si>
    <t>Источники ресурсного обеспечения</t>
  </si>
  <si>
    <t>Всего</t>
  </si>
  <si>
    <t>федеральный бюджет</t>
  </si>
  <si>
    <t>областной бюджет</t>
  </si>
  <si>
    <t>местный бюджет</t>
  </si>
  <si>
    <t>Расходы, тыс. руб.</t>
  </si>
  <si>
    <t>план 2014 г.</t>
  </si>
  <si>
    <t>факт 2014 г.</t>
  </si>
  <si>
    <t>№ п/п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</si>
  <si>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</si>
  <si>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Обучение муниципальных служащих на курсах повышения квалификации</t>
  </si>
  <si>
    <t>Приобретение информационных услуг с использованием информационно-правовых систем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</si>
  <si>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</si>
  <si>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Подпрограмма 3 "Обеспечение реализации муниципальной политики на 2014-2020 гг."</t>
  </si>
  <si>
    <t>Расходы на содержание главы администрации Грязинского муниципального района</t>
  </si>
  <si>
    <t>Расходы на содержание аппарата управления администрации района</t>
  </si>
  <si>
    <t>расходы на реализацию полномочий в сфере архивного дела</t>
  </si>
  <si>
    <t>Расходы на реализацию государственных полномочий по регистрации актов гражданского состояния</t>
  </si>
  <si>
    <t>Расходы на реализацию государственных полномочий по образованию и организации деятельности административных комиссиий</t>
  </si>
  <si>
    <t>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</si>
  <si>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 xml:space="preserve"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 </t>
  </si>
  <si>
    <t>Расходы на реализацию отдельных государственных полномочий в области охраны труда</t>
  </si>
  <si>
    <t>Расходы на пенсионное обеспечение муниципальных служащих</t>
  </si>
  <si>
    <t>Расходы на реализацию государственных полномочий по оплате жилья и коммунальных услуг работникам культуры</t>
  </si>
  <si>
    <t>Расходы на реализацию государственных полномочий по обеспечению жильем инвалидов</t>
  </si>
  <si>
    <t>Отчет о финансовом обеспечении муниципальной программы "Обеспечение реализации муниципальной политики в Грязинском муниципальном районе на 2014-2020 гг."</t>
  </si>
  <si>
    <t>Ответственный исполнитель, соисполнитель</t>
  </si>
  <si>
    <t>КБК</t>
  </si>
  <si>
    <t>ГРБС</t>
  </si>
  <si>
    <t>РзПр</t>
  </si>
  <si>
    <t>ЦСР</t>
  </si>
  <si>
    <t>факт</t>
  </si>
  <si>
    <t>% исп</t>
  </si>
  <si>
    <t>Причины низкого освоения</t>
  </si>
  <si>
    <t>администрация</t>
  </si>
  <si>
    <t>0113</t>
  </si>
  <si>
    <t>702</t>
  </si>
  <si>
    <t>0439999</t>
  </si>
  <si>
    <t>*</t>
  </si>
  <si>
    <t>1202</t>
  </si>
  <si>
    <t>0420900</t>
  </si>
  <si>
    <t>Предоставление субсидии на выполнение муниципального заданияМАУ "Редакция газеты "Грязинские известия"</t>
  </si>
  <si>
    <t>г/ план</t>
  </si>
  <si>
    <t>Предоставление субсидии на выполнение муниципального задания МАУ "Редакция газеты "Грязинские известия"</t>
  </si>
  <si>
    <t>0104</t>
  </si>
  <si>
    <t>0430011</t>
  </si>
  <si>
    <t>0430012</t>
  </si>
  <si>
    <t>Расходы на реализацию государственных полномочий по обеспечению жильем ветеранов ВОВ</t>
  </si>
  <si>
    <t xml:space="preserve"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</t>
  </si>
  <si>
    <t>1001</t>
  </si>
  <si>
    <t>0430100</t>
  </si>
  <si>
    <t>Начальник отдела _____________ Помазуева Н. А.</t>
  </si>
  <si>
    <t>0419999</t>
  </si>
  <si>
    <t>0418626</t>
  </si>
  <si>
    <t>0438008</t>
  </si>
  <si>
    <t>0438626</t>
  </si>
  <si>
    <t>0106</t>
  </si>
  <si>
    <t>управление финансов</t>
  </si>
  <si>
    <t>Расходы на реализацию полномочий в сфере архивного дела</t>
  </si>
  <si>
    <t>архив</t>
  </si>
  <si>
    <t>0438506</t>
  </si>
  <si>
    <t>отдел ЗАГС</t>
  </si>
  <si>
    <t>0435930</t>
  </si>
  <si>
    <t>0438502</t>
  </si>
  <si>
    <t>Расходы на реализацию государственных полномочий по образованию и организации деятельности административных комиссий</t>
  </si>
  <si>
    <t>0438507</t>
  </si>
  <si>
    <t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</si>
  <si>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Расходы на реализацию государственных полномочий по обеспечению жильем ветеранов Великой Отечественной Войны</t>
  </si>
  <si>
    <t xml:space="preserve">Расходы на реализацию государственных полномочий по обеспечению жильем инвалидов Великой Отечественной Войны
</t>
  </si>
  <si>
    <t>0438508</t>
  </si>
  <si>
    <t>0438527</t>
  </si>
  <si>
    <t>0401</t>
  </si>
  <si>
    <t>0438534</t>
  </si>
  <si>
    <t>1003</t>
  </si>
  <si>
    <t>0438525</t>
  </si>
  <si>
    <t>0435134</t>
  </si>
  <si>
    <t>0435135</t>
  </si>
  <si>
    <t>райсовет</t>
  </si>
  <si>
    <t>Расходы  2015 г.</t>
  </si>
  <si>
    <t>0438006</t>
  </si>
  <si>
    <t>0304</t>
  </si>
  <si>
    <t>0438005</t>
  </si>
  <si>
    <t>0438003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</si>
</sst>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distributed" wrapText="1"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vertical="justify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left" vertical="justify"/>
    </xf>
    <xf numFmtId="172" fontId="42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distributed" wrapText="1"/>
    </xf>
    <xf numFmtId="0" fontId="42" fillId="0" borderId="10" xfId="0" applyFont="1" applyBorder="1" applyAlignment="1">
      <alignment vertical="distributed" wrapText="1"/>
    </xf>
    <xf numFmtId="0" fontId="43" fillId="0" borderId="0" xfId="0" applyFont="1" applyAlignment="1">
      <alignment horizontal="fill"/>
    </xf>
    <xf numFmtId="0" fontId="40" fillId="0" borderId="12" xfId="0" applyFont="1" applyBorder="1" applyAlignment="1">
      <alignment horizontal="center" vertical="distributed"/>
    </xf>
    <xf numFmtId="0" fontId="40" fillId="0" borderId="13" xfId="0" applyFont="1" applyBorder="1" applyAlignment="1">
      <alignment horizontal="center" vertical="distributed"/>
    </xf>
    <xf numFmtId="0" fontId="40" fillId="0" borderId="11" xfId="0" applyFont="1" applyBorder="1" applyAlignment="1">
      <alignment horizontal="center" vertical="distributed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distributed" wrapText="1"/>
    </xf>
    <xf numFmtId="0" fontId="40" fillId="0" borderId="11" xfId="0" applyFont="1" applyBorder="1" applyAlignment="1">
      <alignment horizontal="center" vertical="distributed" wrapText="1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distributed"/>
    </xf>
    <xf numFmtId="0" fontId="40" fillId="0" borderId="13" xfId="0" applyFont="1" applyBorder="1" applyAlignment="1">
      <alignment horizontal="left" vertical="distributed"/>
    </xf>
    <xf numFmtId="0" fontId="40" fillId="0" borderId="11" xfId="0" applyFont="1" applyBorder="1" applyAlignment="1">
      <alignment horizontal="left" vertical="distributed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1" xfId="0" applyFont="1" applyBorder="1" applyAlignment="1">
      <alignment horizontal="center" vertical="justify"/>
    </xf>
    <xf numFmtId="0" fontId="40" fillId="0" borderId="10" xfId="0" applyFont="1" applyBorder="1" applyAlignment="1">
      <alignment horizontal="left" vertical="distributed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horizontal="center" vertical="distributed" wrapText="1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C75" sqref="C75"/>
    </sheetView>
  </sheetViews>
  <sheetFormatPr defaultColWidth="9.140625" defaultRowHeight="15"/>
  <cols>
    <col min="2" max="2" width="57.7109375" style="0" customWidth="1"/>
    <col min="3" max="3" width="31.28125" style="0" customWidth="1"/>
    <col min="4" max="4" width="19.8515625" style="1" customWidth="1"/>
    <col min="5" max="5" width="17.8515625" style="1" customWidth="1"/>
  </cols>
  <sheetData>
    <row r="1" spans="1:5" ht="13.5" customHeight="1">
      <c r="A1" s="34" t="s">
        <v>26</v>
      </c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4" spans="1:5" ht="14.25">
      <c r="A4" s="30" t="s">
        <v>9</v>
      </c>
      <c r="B4" s="30" t="s">
        <v>0</v>
      </c>
      <c r="C4" s="30" t="s">
        <v>1</v>
      </c>
      <c r="D4" s="30" t="s">
        <v>6</v>
      </c>
      <c r="E4" s="30"/>
    </row>
    <row r="5" spans="1:5" ht="14.25">
      <c r="A5" s="30"/>
      <c r="B5" s="30"/>
      <c r="C5" s="30"/>
      <c r="D5" s="2" t="s">
        <v>7</v>
      </c>
      <c r="E5" s="2" t="s">
        <v>8</v>
      </c>
    </row>
    <row r="6" spans="1:5" ht="14.25">
      <c r="A6" s="30">
        <v>1</v>
      </c>
      <c r="B6" s="31"/>
      <c r="C6" s="3" t="s">
        <v>2</v>
      </c>
      <c r="D6" s="2">
        <f>SUM(D7:D9)</f>
        <v>56477.4</v>
      </c>
      <c r="E6" s="2">
        <f>SUM(E7:E9)</f>
        <v>56268.40000000001</v>
      </c>
    </row>
    <row r="7" spans="1:5" ht="14.25">
      <c r="A7" s="30"/>
      <c r="B7" s="31"/>
      <c r="C7" s="3" t="s">
        <v>3</v>
      </c>
      <c r="D7" s="2">
        <f aca="true" t="shared" si="0" ref="D7:E9">D11+D23+D31</f>
        <v>9201.5</v>
      </c>
      <c r="E7" s="2">
        <f t="shared" si="0"/>
        <v>9173.6</v>
      </c>
    </row>
    <row r="8" spans="1:5" ht="14.25">
      <c r="A8" s="30"/>
      <c r="B8" s="31"/>
      <c r="C8" s="3" t="s">
        <v>4</v>
      </c>
      <c r="D8" s="2">
        <f t="shared" si="0"/>
        <v>6144.400000000001</v>
      </c>
      <c r="E8" s="2">
        <f t="shared" si="0"/>
        <v>6103.6</v>
      </c>
    </row>
    <row r="9" spans="1:5" ht="14.25">
      <c r="A9" s="30"/>
      <c r="B9" s="31"/>
      <c r="C9" s="3" t="s">
        <v>5</v>
      </c>
      <c r="D9" s="2">
        <f t="shared" si="0"/>
        <v>41131.5</v>
      </c>
      <c r="E9" s="2">
        <f t="shared" si="0"/>
        <v>40991.200000000004</v>
      </c>
    </row>
    <row r="10" spans="1:5" ht="14.25">
      <c r="A10" s="30">
        <v>2</v>
      </c>
      <c r="B10" s="32" t="s">
        <v>10</v>
      </c>
      <c r="C10" s="3" t="s">
        <v>2</v>
      </c>
      <c r="D10" s="2">
        <f>SUM(D11:D13)</f>
        <v>348.6</v>
      </c>
      <c r="E10" s="2">
        <f>SUM(E11:E13)</f>
        <v>346.9</v>
      </c>
    </row>
    <row r="11" spans="1:5" ht="14.25">
      <c r="A11" s="30"/>
      <c r="B11" s="32"/>
      <c r="C11" s="3" t="s">
        <v>3</v>
      </c>
      <c r="D11" s="2">
        <f aca="true" t="shared" si="1" ref="D11:E13">D15+D19</f>
        <v>0</v>
      </c>
      <c r="E11" s="2">
        <f t="shared" si="1"/>
        <v>0</v>
      </c>
    </row>
    <row r="12" spans="1:5" ht="14.25">
      <c r="A12" s="30"/>
      <c r="B12" s="32"/>
      <c r="C12" s="3" t="s">
        <v>4</v>
      </c>
      <c r="D12" s="2">
        <f t="shared" si="1"/>
        <v>234.6</v>
      </c>
      <c r="E12" s="2">
        <f t="shared" si="1"/>
        <v>234.6</v>
      </c>
    </row>
    <row r="13" spans="1:5" ht="14.25">
      <c r="A13" s="30"/>
      <c r="B13" s="32"/>
      <c r="C13" s="3" t="s">
        <v>5</v>
      </c>
      <c r="D13" s="2">
        <f t="shared" si="1"/>
        <v>114</v>
      </c>
      <c r="E13" s="2">
        <f t="shared" si="1"/>
        <v>112.3</v>
      </c>
    </row>
    <row r="14" spans="1:5" ht="14.25">
      <c r="A14" s="30">
        <v>3</v>
      </c>
      <c r="B14" s="32" t="s">
        <v>11</v>
      </c>
      <c r="C14" s="3" t="s">
        <v>2</v>
      </c>
      <c r="D14" s="2">
        <f>SUM(D15:D17)</f>
        <v>94.4</v>
      </c>
      <c r="E14" s="2">
        <f>SUM(E15:E17)</f>
        <v>92.69999999999999</v>
      </c>
    </row>
    <row r="15" spans="1:5" ht="14.25">
      <c r="A15" s="30"/>
      <c r="B15" s="32"/>
      <c r="C15" s="3" t="s">
        <v>3</v>
      </c>
      <c r="D15" s="2">
        <v>0</v>
      </c>
      <c r="E15" s="2">
        <v>0</v>
      </c>
    </row>
    <row r="16" spans="1:5" ht="14.25">
      <c r="A16" s="30"/>
      <c r="B16" s="32"/>
      <c r="C16" s="3" t="s">
        <v>4</v>
      </c>
      <c r="D16" s="2">
        <v>54.4</v>
      </c>
      <c r="E16" s="2">
        <v>54.4</v>
      </c>
    </row>
    <row r="17" spans="1:5" ht="14.25">
      <c r="A17" s="30"/>
      <c r="B17" s="32"/>
      <c r="C17" s="3" t="s">
        <v>5</v>
      </c>
      <c r="D17" s="2">
        <v>40</v>
      </c>
      <c r="E17" s="2">
        <v>38.3</v>
      </c>
    </row>
    <row r="18" spans="1:5" ht="14.25">
      <c r="A18" s="30">
        <v>4</v>
      </c>
      <c r="B18" s="32" t="s">
        <v>12</v>
      </c>
      <c r="C18" s="3" t="s">
        <v>2</v>
      </c>
      <c r="D18" s="2">
        <f>SUM(D19:D21)</f>
        <v>254.2</v>
      </c>
      <c r="E18" s="2">
        <f>SUM(E19:E21)</f>
        <v>254.2</v>
      </c>
    </row>
    <row r="19" spans="1:5" ht="14.25">
      <c r="A19" s="30"/>
      <c r="B19" s="32"/>
      <c r="C19" s="3" t="s">
        <v>3</v>
      </c>
      <c r="D19" s="2">
        <v>0</v>
      </c>
      <c r="E19" s="2">
        <v>0</v>
      </c>
    </row>
    <row r="20" spans="1:5" ht="14.25">
      <c r="A20" s="30"/>
      <c r="B20" s="32"/>
      <c r="C20" s="3" t="s">
        <v>4</v>
      </c>
      <c r="D20" s="2">
        <v>180.2</v>
      </c>
      <c r="E20" s="2">
        <v>180.2</v>
      </c>
    </row>
    <row r="21" spans="1:5" ht="14.25">
      <c r="A21" s="30"/>
      <c r="B21" s="32"/>
      <c r="C21" s="3" t="s">
        <v>5</v>
      </c>
      <c r="D21" s="2">
        <v>74</v>
      </c>
      <c r="E21" s="2">
        <v>74</v>
      </c>
    </row>
    <row r="22" spans="1:5" ht="14.25">
      <c r="A22" s="30">
        <v>5</v>
      </c>
      <c r="B22" s="32" t="s">
        <v>13</v>
      </c>
      <c r="C22" s="3" t="s">
        <v>2</v>
      </c>
      <c r="D22" s="2">
        <f>SUM(D23:D25)</f>
        <v>3037.5</v>
      </c>
      <c r="E22" s="2">
        <f>SUM(E23:E25)</f>
        <v>3037.5</v>
      </c>
    </row>
    <row r="23" spans="1:5" ht="14.25">
      <c r="A23" s="30"/>
      <c r="B23" s="32"/>
      <c r="C23" s="3" t="s">
        <v>3</v>
      </c>
      <c r="D23" s="2">
        <f aca="true" t="shared" si="2" ref="D23:E25">D27</f>
        <v>0</v>
      </c>
      <c r="E23" s="2">
        <f t="shared" si="2"/>
        <v>0</v>
      </c>
    </row>
    <row r="24" spans="1:5" ht="14.25">
      <c r="A24" s="30"/>
      <c r="B24" s="32"/>
      <c r="C24" s="3" t="s">
        <v>4</v>
      </c>
      <c r="D24" s="2">
        <f t="shared" si="2"/>
        <v>0</v>
      </c>
      <c r="E24" s="2">
        <f t="shared" si="2"/>
        <v>0</v>
      </c>
    </row>
    <row r="25" spans="1:5" ht="14.25">
      <c r="A25" s="30"/>
      <c r="B25" s="32"/>
      <c r="C25" s="3" t="s">
        <v>5</v>
      </c>
      <c r="D25" s="2">
        <f t="shared" si="2"/>
        <v>3037.5</v>
      </c>
      <c r="E25" s="2">
        <f t="shared" si="2"/>
        <v>3037.5</v>
      </c>
    </row>
    <row r="26" spans="1:5" ht="14.25">
      <c r="A26" s="30">
        <v>6</v>
      </c>
      <c r="B26" s="32" t="s">
        <v>42</v>
      </c>
      <c r="C26" s="3" t="s">
        <v>2</v>
      </c>
      <c r="D26" s="2">
        <f>SUM(D27:D29)</f>
        <v>3037.5</v>
      </c>
      <c r="E26" s="2">
        <f>SUM(E27:E29)</f>
        <v>3037.5</v>
      </c>
    </row>
    <row r="27" spans="1:5" ht="14.25">
      <c r="A27" s="30"/>
      <c r="B27" s="32"/>
      <c r="C27" s="3" t="s">
        <v>3</v>
      </c>
      <c r="D27" s="2">
        <v>0</v>
      </c>
      <c r="E27" s="2">
        <v>0</v>
      </c>
    </row>
    <row r="28" spans="1:5" ht="14.25">
      <c r="A28" s="30"/>
      <c r="B28" s="32"/>
      <c r="C28" s="3" t="s">
        <v>4</v>
      </c>
      <c r="D28" s="2">
        <v>0</v>
      </c>
      <c r="E28" s="2">
        <v>0</v>
      </c>
    </row>
    <row r="29" spans="1:5" ht="14.25">
      <c r="A29" s="30"/>
      <c r="B29" s="32"/>
      <c r="C29" s="3" t="s">
        <v>5</v>
      </c>
      <c r="D29" s="2">
        <v>3037.5</v>
      </c>
      <c r="E29" s="2">
        <v>3037.5</v>
      </c>
    </row>
    <row r="30" spans="1:5" ht="14.25">
      <c r="A30" s="30">
        <v>7</v>
      </c>
      <c r="B30" s="32" t="s">
        <v>14</v>
      </c>
      <c r="C30" s="3" t="s">
        <v>2</v>
      </c>
      <c r="D30" s="2">
        <f>SUM(D31:D33)</f>
        <v>53091.3</v>
      </c>
      <c r="E30" s="2">
        <f>SUM(E31:E33)</f>
        <v>52884</v>
      </c>
    </row>
    <row r="31" spans="1:5" ht="14.25">
      <c r="A31" s="30"/>
      <c r="B31" s="32"/>
      <c r="C31" s="3" t="s">
        <v>3</v>
      </c>
      <c r="D31" s="2">
        <f aca="true" t="shared" si="3" ref="D31:E33">D35+D39+D43+D47+D51+D55+D59+D63+D67+D71+D75+D79</f>
        <v>9201.5</v>
      </c>
      <c r="E31" s="2">
        <f t="shared" si="3"/>
        <v>9173.6</v>
      </c>
    </row>
    <row r="32" spans="1:5" ht="14.25">
      <c r="A32" s="30"/>
      <c r="B32" s="32"/>
      <c r="C32" s="3" t="s">
        <v>4</v>
      </c>
      <c r="D32" s="2">
        <f t="shared" si="3"/>
        <v>5909.8</v>
      </c>
      <c r="E32" s="2">
        <f t="shared" si="3"/>
        <v>5869</v>
      </c>
    </row>
    <row r="33" spans="1:5" ht="14.25">
      <c r="A33" s="30"/>
      <c r="B33" s="32"/>
      <c r="C33" s="3" t="s">
        <v>5</v>
      </c>
      <c r="D33" s="2">
        <f t="shared" si="3"/>
        <v>37980</v>
      </c>
      <c r="E33" s="2">
        <f t="shared" si="3"/>
        <v>37841.4</v>
      </c>
    </row>
    <row r="34" spans="1:5" ht="14.25">
      <c r="A34" s="30">
        <v>8</v>
      </c>
      <c r="B34" s="32" t="s">
        <v>15</v>
      </c>
      <c r="C34" s="3" t="s">
        <v>2</v>
      </c>
      <c r="D34" s="2">
        <f>SUM(D35:D37)</f>
        <v>1414</v>
      </c>
      <c r="E34" s="2">
        <f>SUM(E35:E37)</f>
        <v>1414</v>
      </c>
    </row>
    <row r="35" spans="1:5" ht="14.25">
      <c r="A35" s="30"/>
      <c r="B35" s="32"/>
      <c r="C35" s="3" t="s">
        <v>3</v>
      </c>
      <c r="D35" s="2">
        <v>0</v>
      </c>
      <c r="E35" s="2">
        <v>0</v>
      </c>
    </row>
    <row r="36" spans="1:5" ht="14.25">
      <c r="A36" s="30"/>
      <c r="B36" s="32"/>
      <c r="C36" s="3" t="s">
        <v>4</v>
      </c>
      <c r="D36" s="2">
        <v>0</v>
      </c>
      <c r="E36" s="2">
        <v>0</v>
      </c>
    </row>
    <row r="37" spans="1:5" ht="14.25">
      <c r="A37" s="30"/>
      <c r="B37" s="32"/>
      <c r="C37" s="3" t="s">
        <v>5</v>
      </c>
      <c r="D37" s="2">
        <v>1414</v>
      </c>
      <c r="E37" s="2">
        <v>1414</v>
      </c>
    </row>
    <row r="38" spans="1:5" ht="14.25">
      <c r="A38" s="30">
        <v>9</v>
      </c>
      <c r="B38" s="32" t="s">
        <v>16</v>
      </c>
      <c r="C38" s="3" t="s">
        <v>2</v>
      </c>
      <c r="D38" s="2">
        <f>SUM(D39:D41)</f>
        <v>34151.8</v>
      </c>
      <c r="E38" s="2">
        <f>SUM(E39:E41)</f>
        <v>34013.9</v>
      </c>
    </row>
    <row r="39" spans="1:5" ht="14.25">
      <c r="A39" s="30"/>
      <c r="B39" s="32"/>
      <c r="C39" s="3" t="s">
        <v>3</v>
      </c>
      <c r="D39" s="2">
        <v>0</v>
      </c>
      <c r="E39" s="2">
        <v>0</v>
      </c>
    </row>
    <row r="40" spans="1:5" ht="14.25">
      <c r="A40" s="30"/>
      <c r="B40" s="32"/>
      <c r="C40" s="3" t="s">
        <v>4</v>
      </c>
      <c r="D40" s="2">
        <v>573.8</v>
      </c>
      <c r="E40" s="2">
        <v>573.8</v>
      </c>
    </row>
    <row r="41" spans="1:5" ht="14.25">
      <c r="A41" s="30"/>
      <c r="B41" s="32"/>
      <c r="C41" s="3" t="s">
        <v>5</v>
      </c>
      <c r="D41" s="2">
        <v>33578</v>
      </c>
      <c r="E41" s="2">
        <v>33440.1</v>
      </c>
    </row>
    <row r="42" spans="1:5" ht="14.25">
      <c r="A42" s="30">
        <v>10</v>
      </c>
      <c r="B42" s="32" t="s">
        <v>17</v>
      </c>
      <c r="C42" s="3" t="s">
        <v>2</v>
      </c>
      <c r="D42" s="2">
        <f>SUM(D43:D45)</f>
        <v>1341</v>
      </c>
      <c r="E42" s="2">
        <f>SUM(E43:E45)</f>
        <v>1341</v>
      </c>
    </row>
    <row r="43" spans="1:5" ht="14.25">
      <c r="A43" s="30"/>
      <c r="B43" s="32"/>
      <c r="C43" s="3" t="s">
        <v>3</v>
      </c>
      <c r="D43" s="2">
        <v>0</v>
      </c>
      <c r="E43" s="2">
        <v>0</v>
      </c>
    </row>
    <row r="44" spans="1:5" ht="14.25">
      <c r="A44" s="30"/>
      <c r="B44" s="32"/>
      <c r="C44" s="3" t="s">
        <v>4</v>
      </c>
      <c r="D44" s="2">
        <v>1341</v>
      </c>
      <c r="E44" s="2">
        <v>1341</v>
      </c>
    </row>
    <row r="45" spans="1:5" ht="14.25">
      <c r="A45" s="30"/>
      <c r="B45" s="32"/>
      <c r="C45" s="3" t="s">
        <v>5</v>
      </c>
      <c r="D45" s="2">
        <v>0</v>
      </c>
      <c r="E45" s="2">
        <v>0</v>
      </c>
    </row>
    <row r="46" spans="1:5" ht="14.25">
      <c r="A46" s="30">
        <v>11</v>
      </c>
      <c r="B46" s="32" t="s">
        <v>18</v>
      </c>
      <c r="C46" s="3" t="s">
        <v>2</v>
      </c>
      <c r="D46" s="2">
        <f>SUM(D47:D49)</f>
        <v>2441</v>
      </c>
      <c r="E46" s="2">
        <f>SUM(E47:E49)</f>
        <v>2441</v>
      </c>
    </row>
    <row r="47" spans="1:5" ht="14.25">
      <c r="A47" s="30"/>
      <c r="B47" s="32"/>
      <c r="C47" s="3" t="s">
        <v>3</v>
      </c>
      <c r="D47" s="2">
        <v>1988</v>
      </c>
      <c r="E47" s="2">
        <v>1988</v>
      </c>
    </row>
    <row r="48" spans="1:5" ht="14.25">
      <c r="A48" s="30"/>
      <c r="B48" s="32"/>
      <c r="C48" s="3" t="s">
        <v>4</v>
      </c>
      <c r="D48" s="2">
        <v>453</v>
      </c>
      <c r="E48" s="2">
        <v>453</v>
      </c>
    </row>
    <row r="49" spans="1:5" ht="14.25">
      <c r="A49" s="30"/>
      <c r="B49" s="32"/>
      <c r="C49" s="3" t="s">
        <v>5</v>
      </c>
      <c r="D49" s="2">
        <v>0</v>
      </c>
      <c r="E49" s="2">
        <v>0</v>
      </c>
    </row>
    <row r="50" spans="1:5" ht="14.25">
      <c r="A50" s="30">
        <v>12</v>
      </c>
      <c r="B50" s="32" t="s">
        <v>19</v>
      </c>
      <c r="C50" s="3" t="s">
        <v>2</v>
      </c>
      <c r="D50" s="2">
        <f>SUM(D51:D53)</f>
        <v>1048</v>
      </c>
      <c r="E50" s="2">
        <f>SUM(E51:E53)</f>
        <v>1048</v>
      </c>
    </row>
    <row r="51" spans="1:5" ht="14.25">
      <c r="A51" s="30"/>
      <c r="B51" s="32"/>
      <c r="C51" s="3" t="s">
        <v>3</v>
      </c>
      <c r="D51" s="2">
        <v>0</v>
      </c>
      <c r="E51" s="2">
        <v>0</v>
      </c>
    </row>
    <row r="52" spans="1:5" ht="14.25">
      <c r="A52" s="30"/>
      <c r="B52" s="32"/>
      <c r="C52" s="3" t="s">
        <v>4</v>
      </c>
      <c r="D52" s="2">
        <v>1048</v>
      </c>
      <c r="E52" s="2">
        <v>1048</v>
      </c>
    </row>
    <row r="53" spans="1:5" ht="14.25">
      <c r="A53" s="30"/>
      <c r="B53" s="32"/>
      <c r="C53" s="3" t="s">
        <v>5</v>
      </c>
      <c r="D53" s="2">
        <v>0</v>
      </c>
      <c r="E53" s="2">
        <v>0</v>
      </c>
    </row>
    <row r="54" spans="1:5" ht="14.25">
      <c r="A54" s="30">
        <v>13</v>
      </c>
      <c r="B54" s="32" t="s">
        <v>20</v>
      </c>
      <c r="C54" s="3" t="s">
        <v>2</v>
      </c>
      <c r="D54" s="2">
        <f>SUM(D55:D57)</f>
        <v>1040</v>
      </c>
      <c r="E54" s="2">
        <f>SUM(E55:E57)</f>
        <v>1040</v>
      </c>
    </row>
    <row r="55" spans="1:5" ht="14.25">
      <c r="A55" s="30"/>
      <c r="B55" s="32"/>
      <c r="C55" s="3" t="s">
        <v>3</v>
      </c>
      <c r="D55" s="2">
        <v>0</v>
      </c>
      <c r="E55" s="2">
        <v>0</v>
      </c>
    </row>
    <row r="56" spans="1:5" ht="14.25">
      <c r="A56" s="30"/>
      <c r="B56" s="32"/>
      <c r="C56" s="3" t="s">
        <v>4</v>
      </c>
      <c r="D56" s="2">
        <v>1040</v>
      </c>
      <c r="E56" s="2">
        <v>1040</v>
      </c>
    </row>
    <row r="57" spans="1:5" ht="14.25">
      <c r="A57" s="30"/>
      <c r="B57" s="32"/>
      <c r="C57" s="3" t="s">
        <v>5</v>
      </c>
      <c r="D57" s="2">
        <v>0</v>
      </c>
      <c r="E57" s="2">
        <v>0</v>
      </c>
    </row>
    <row r="58" spans="1:5" ht="14.25">
      <c r="A58" s="30">
        <v>14</v>
      </c>
      <c r="B58" s="33" t="s">
        <v>21</v>
      </c>
      <c r="C58" s="3" t="s">
        <v>2</v>
      </c>
      <c r="D58" s="2">
        <f>SUM(D59:D61)</f>
        <v>737</v>
      </c>
      <c r="E58" s="2">
        <f>SUM(E59:E61)</f>
        <v>737</v>
      </c>
    </row>
    <row r="59" spans="1:5" ht="14.25">
      <c r="A59" s="30"/>
      <c r="B59" s="33"/>
      <c r="C59" s="3" t="s">
        <v>3</v>
      </c>
      <c r="D59" s="2">
        <v>0</v>
      </c>
      <c r="E59" s="2">
        <v>0</v>
      </c>
    </row>
    <row r="60" spans="1:5" ht="14.25">
      <c r="A60" s="30"/>
      <c r="B60" s="33"/>
      <c r="C60" s="3" t="s">
        <v>4</v>
      </c>
      <c r="D60" s="2">
        <v>737</v>
      </c>
      <c r="E60" s="2">
        <v>737</v>
      </c>
    </row>
    <row r="61" spans="1:5" ht="14.25">
      <c r="A61" s="30"/>
      <c r="B61" s="33"/>
      <c r="C61" s="3" t="s">
        <v>5</v>
      </c>
      <c r="D61" s="2">
        <v>0</v>
      </c>
      <c r="E61" s="2">
        <v>0</v>
      </c>
    </row>
    <row r="62" spans="1:5" ht="14.25">
      <c r="A62" s="30">
        <v>15</v>
      </c>
      <c r="B62" s="32" t="s">
        <v>22</v>
      </c>
      <c r="C62" s="3" t="s">
        <v>2</v>
      </c>
      <c r="D62" s="2">
        <f>SUM(D63:D65)</f>
        <v>451</v>
      </c>
      <c r="E62" s="2">
        <f>SUM(E63:E65)</f>
        <v>451</v>
      </c>
    </row>
    <row r="63" spans="1:5" ht="14.25">
      <c r="A63" s="30"/>
      <c r="B63" s="32"/>
      <c r="C63" s="3" t="s">
        <v>3</v>
      </c>
      <c r="D63" s="2">
        <v>0</v>
      </c>
      <c r="E63" s="2">
        <v>0</v>
      </c>
    </row>
    <row r="64" spans="1:5" ht="14.25">
      <c r="A64" s="30"/>
      <c r="B64" s="32"/>
      <c r="C64" s="3" t="s">
        <v>4</v>
      </c>
      <c r="D64" s="2">
        <v>451</v>
      </c>
      <c r="E64" s="2">
        <v>451</v>
      </c>
    </row>
    <row r="65" spans="1:5" ht="27.75" customHeight="1">
      <c r="A65" s="30"/>
      <c r="B65" s="32"/>
      <c r="C65" s="3" t="s">
        <v>5</v>
      </c>
      <c r="D65" s="2">
        <v>0</v>
      </c>
      <c r="E65" s="2">
        <v>0</v>
      </c>
    </row>
    <row r="66" spans="1:5" ht="14.25">
      <c r="A66" s="30">
        <v>16</v>
      </c>
      <c r="B66" s="32" t="s">
        <v>23</v>
      </c>
      <c r="C66" s="3" t="s">
        <v>2</v>
      </c>
      <c r="D66" s="2">
        <f>SUM(D67:D69)</f>
        <v>2988</v>
      </c>
      <c r="E66" s="2">
        <f>SUM(E67:E69)</f>
        <v>2987.3</v>
      </c>
    </row>
    <row r="67" spans="1:5" ht="14.25">
      <c r="A67" s="30"/>
      <c r="B67" s="32"/>
      <c r="C67" s="3" t="s">
        <v>3</v>
      </c>
      <c r="D67" s="2">
        <v>0</v>
      </c>
      <c r="E67" s="2">
        <v>0</v>
      </c>
    </row>
    <row r="68" spans="1:5" ht="14.25">
      <c r="A68" s="30"/>
      <c r="B68" s="32"/>
      <c r="C68" s="3" t="s">
        <v>4</v>
      </c>
      <c r="D68" s="2">
        <v>0</v>
      </c>
      <c r="E68" s="2">
        <v>0</v>
      </c>
    </row>
    <row r="69" spans="1:5" ht="14.25">
      <c r="A69" s="30"/>
      <c r="B69" s="32"/>
      <c r="C69" s="3" t="s">
        <v>5</v>
      </c>
      <c r="D69" s="2">
        <v>2988</v>
      </c>
      <c r="E69" s="2">
        <v>2987.3</v>
      </c>
    </row>
    <row r="70" spans="1:5" ht="14.25">
      <c r="A70" s="30">
        <v>17</v>
      </c>
      <c r="B70" s="32" t="s">
        <v>24</v>
      </c>
      <c r="C70" s="3" t="s">
        <v>2</v>
      </c>
      <c r="D70" s="2">
        <f>SUM(D71:D73)</f>
        <v>266</v>
      </c>
      <c r="E70" s="2">
        <f>SUM(E71:E73)</f>
        <v>225.2</v>
      </c>
    </row>
    <row r="71" spans="1:5" ht="14.25">
      <c r="A71" s="30"/>
      <c r="B71" s="32"/>
      <c r="C71" s="3" t="s">
        <v>3</v>
      </c>
      <c r="D71" s="2">
        <v>0</v>
      </c>
      <c r="E71" s="2">
        <v>0</v>
      </c>
    </row>
    <row r="72" spans="1:5" ht="14.25">
      <c r="A72" s="30"/>
      <c r="B72" s="32"/>
      <c r="C72" s="3" t="s">
        <v>4</v>
      </c>
      <c r="D72" s="2">
        <v>266</v>
      </c>
      <c r="E72" s="2">
        <v>225.2</v>
      </c>
    </row>
    <row r="73" spans="1:5" ht="14.25">
      <c r="A73" s="30"/>
      <c r="B73" s="32"/>
      <c r="C73" s="3" t="s">
        <v>5</v>
      </c>
      <c r="D73" s="2">
        <v>0</v>
      </c>
      <c r="E73" s="2">
        <v>0</v>
      </c>
    </row>
    <row r="74" spans="1:5" ht="14.25">
      <c r="A74" s="30">
        <v>18</v>
      </c>
      <c r="B74" s="32" t="s">
        <v>48</v>
      </c>
      <c r="C74" s="3" t="s">
        <v>2</v>
      </c>
      <c r="D74" s="2">
        <f>SUM(D75:D77)</f>
        <v>5527</v>
      </c>
      <c r="E74" s="2">
        <f>SUM(E75:E77)</f>
        <v>5499.1</v>
      </c>
    </row>
    <row r="75" spans="1:5" ht="14.25">
      <c r="A75" s="30"/>
      <c r="B75" s="32"/>
      <c r="C75" s="3" t="s">
        <v>3</v>
      </c>
      <c r="D75" s="2">
        <v>5527</v>
      </c>
      <c r="E75" s="2">
        <v>5499.1</v>
      </c>
    </row>
    <row r="76" spans="1:5" ht="14.25">
      <c r="A76" s="30"/>
      <c r="B76" s="32"/>
      <c r="C76" s="3" t="s">
        <v>4</v>
      </c>
      <c r="D76" s="2">
        <v>0</v>
      </c>
      <c r="E76" s="2">
        <v>0</v>
      </c>
    </row>
    <row r="77" spans="1:5" ht="14.25">
      <c r="A77" s="30"/>
      <c r="B77" s="32"/>
      <c r="C77" s="3" t="s">
        <v>5</v>
      </c>
      <c r="D77" s="2">
        <v>0</v>
      </c>
      <c r="E77" s="2">
        <v>0</v>
      </c>
    </row>
    <row r="78" spans="1:5" ht="14.25">
      <c r="A78" s="30">
        <v>19</v>
      </c>
      <c r="B78" s="32" t="s">
        <v>25</v>
      </c>
      <c r="C78" s="3" t="s">
        <v>2</v>
      </c>
      <c r="D78" s="2">
        <f>SUM(D79:D81)</f>
        <v>1686.5</v>
      </c>
      <c r="E78" s="2">
        <f>SUM(E79:E81)</f>
        <v>1686.5</v>
      </c>
    </row>
    <row r="79" spans="1:5" ht="14.25">
      <c r="A79" s="30"/>
      <c r="B79" s="32"/>
      <c r="C79" s="3" t="s">
        <v>3</v>
      </c>
      <c r="D79" s="2">
        <v>1686.5</v>
      </c>
      <c r="E79" s="2">
        <v>1686.5</v>
      </c>
    </row>
    <row r="80" spans="1:5" ht="14.25">
      <c r="A80" s="30"/>
      <c r="B80" s="32"/>
      <c r="C80" s="3" t="s">
        <v>4</v>
      </c>
      <c r="D80" s="2">
        <v>0</v>
      </c>
      <c r="E80" s="2">
        <v>0</v>
      </c>
    </row>
    <row r="81" spans="1:5" ht="14.25">
      <c r="A81" s="30"/>
      <c r="B81" s="32"/>
      <c r="C81" s="3" t="s">
        <v>5</v>
      </c>
      <c r="D81" s="2">
        <v>0</v>
      </c>
      <c r="E81" s="2">
        <v>0</v>
      </c>
    </row>
  </sheetData>
  <sheetProtection/>
  <mergeCells count="43">
    <mergeCell ref="A1:E2"/>
    <mergeCell ref="A58:A61"/>
    <mergeCell ref="A62:A65"/>
    <mergeCell ref="A66:A69"/>
    <mergeCell ref="A70:A73"/>
    <mergeCell ref="A74:A77"/>
    <mergeCell ref="A10:A13"/>
    <mergeCell ref="A14:A17"/>
    <mergeCell ref="A18:A21"/>
    <mergeCell ref="A22:A25"/>
    <mergeCell ref="A78:A81"/>
    <mergeCell ref="A34:A37"/>
    <mergeCell ref="A38:A41"/>
    <mergeCell ref="A42:A45"/>
    <mergeCell ref="A46:A49"/>
    <mergeCell ref="A50:A53"/>
    <mergeCell ref="A54:A57"/>
    <mergeCell ref="A26:A29"/>
    <mergeCell ref="A30:A33"/>
    <mergeCell ref="B62:B65"/>
    <mergeCell ref="B66:B69"/>
    <mergeCell ref="B50:B53"/>
    <mergeCell ref="B70:B73"/>
    <mergeCell ref="B74:B77"/>
    <mergeCell ref="B78:B81"/>
    <mergeCell ref="B34:B37"/>
    <mergeCell ref="B38:B41"/>
    <mergeCell ref="B42:B45"/>
    <mergeCell ref="B46:B49"/>
    <mergeCell ref="B54:B57"/>
    <mergeCell ref="B58:B61"/>
    <mergeCell ref="B10:B13"/>
    <mergeCell ref="B14:B17"/>
    <mergeCell ref="B18:B21"/>
    <mergeCell ref="B22:B25"/>
    <mergeCell ref="B26:B29"/>
    <mergeCell ref="B30:B33"/>
    <mergeCell ref="D4:E4"/>
    <mergeCell ref="A4:A5"/>
    <mergeCell ref="B4:B5"/>
    <mergeCell ref="C4:C5"/>
    <mergeCell ref="A6:A9"/>
    <mergeCell ref="B6:B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7" sqref="J7:J9"/>
    </sheetView>
  </sheetViews>
  <sheetFormatPr defaultColWidth="9.140625" defaultRowHeight="15"/>
  <cols>
    <col min="1" max="1" width="4.140625" style="0" customWidth="1"/>
    <col min="2" max="2" width="47.7109375" style="4" customWidth="1"/>
    <col min="3" max="3" width="19.28125" style="14" customWidth="1"/>
    <col min="4" max="4" width="5.7109375" style="17" customWidth="1"/>
    <col min="5" max="5" width="5.28125" style="17" customWidth="1"/>
    <col min="6" max="6" width="7.8515625" style="17" customWidth="1"/>
    <col min="7" max="7" width="8.421875" style="18" customWidth="1"/>
    <col min="8" max="8" width="9.7109375" style="18" customWidth="1"/>
    <col min="9" max="9" width="8.7109375" style="18" customWidth="1"/>
    <col min="10" max="10" width="24.28125" style="18" customWidth="1"/>
  </cols>
  <sheetData>
    <row r="1" spans="1:5" ht="14.25">
      <c r="A1" s="9" t="s">
        <v>26</v>
      </c>
      <c r="B1" s="9"/>
      <c r="C1" s="13"/>
      <c r="D1" s="13"/>
      <c r="E1" s="13"/>
    </row>
    <row r="2" spans="1:5" ht="14.25">
      <c r="A2" s="9"/>
      <c r="B2" s="9"/>
      <c r="C2" s="13"/>
      <c r="D2" s="13"/>
      <c r="E2" s="13"/>
    </row>
    <row r="3" ht="14.25">
      <c r="A3" s="4"/>
    </row>
    <row r="4" spans="1:10" s="4" customFormat="1" ht="13.5">
      <c r="A4" s="55" t="s">
        <v>9</v>
      </c>
      <c r="B4" s="55" t="s">
        <v>0</v>
      </c>
      <c r="C4" s="56" t="s">
        <v>27</v>
      </c>
      <c r="D4" s="57" t="s">
        <v>28</v>
      </c>
      <c r="E4" s="57"/>
      <c r="F4" s="57"/>
      <c r="G4" s="58" t="s">
        <v>79</v>
      </c>
      <c r="H4" s="58"/>
      <c r="I4" s="58"/>
      <c r="J4" s="55" t="s">
        <v>34</v>
      </c>
    </row>
    <row r="5" spans="1:10" s="4" customFormat="1" ht="13.5">
      <c r="A5" s="55"/>
      <c r="B5" s="55"/>
      <c r="C5" s="56"/>
      <c r="D5" s="19" t="s">
        <v>29</v>
      </c>
      <c r="E5" s="19" t="s">
        <v>30</v>
      </c>
      <c r="F5" s="19" t="s">
        <v>31</v>
      </c>
      <c r="G5" s="20" t="s">
        <v>43</v>
      </c>
      <c r="H5" s="20" t="s">
        <v>32</v>
      </c>
      <c r="I5" s="20" t="s">
        <v>33</v>
      </c>
      <c r="J5" s="55"/>
    </row>
    <row r="6" spans="1:10" s="4" customFormat="1" ht="13.5">
      <c r="A6" s="5">
        <v>1</v>
      </c>
      <c r="B6" s="7" t="s">
        <v>2</v>
      </c>
      <c r="C6" s="15" t="s">
        <v>39</v>
      </c>
      <c r="D6" s="19" t="s">
        <v>39</v>
      </c>
      <c r="E6" s="19" t="s">
        <v>39</v>
      </c>
      <c r="F6" s="19" t="s">
        <v>39</v>
      </c>
      <c r="G6" s="21">
        <f>G7+G10+G13</f>
        <v>57224.6</v>
      </c>
      <c r="H6" s="21">
        <f>H7+H10+H13</f>
        <v>57160.7</v>
      </c>
      <c r="I6" s="21">
        <f>H6/G6*100</f>
        <v>99.88833473715849</v>
      </c>
      <c r="J6" s="11"/>
    </row>
    <row r="7" spans="1:10" s="4" customFormat="1" ht="24.75" customHeight="1">
      <c r="A7" s="5">
        <v>2</v>
      </c>
      <c r="B7" s="8" t="s">
        <v>10</v>
      </c>
      <c r="C7" s="16" t="s">
        <v>35</v>
      </c>
      <c r="D7" s="19" t="s">
        <v>39</v>
      </c>
      <c r="E7" s="19" t="s">
        <v>39</v>
      </c>
      <c r="F7" s="19" t="s">
        <v>39</v>
      </c>
      <c r="G7" s="21">
        <f>G8+G9</f>
        <v>81</v>
      </c>
      <c r="H7" s="21">
        <f>H8+H9</f>
        <v>81</v>
      </c>
      <c r="I7" s="21">
        <f aca="true" t="shared" si="0" ref="I7:I42">H7/G7*100</f>
        <v>100</v>
      </c>
      <c r="J7" s="49"/>
    </row>
    <row r="8" spans="1:10" s="4" customFormat="1" ht="13.5" customHeight="1">
      <c r="A8" s="54">
        <v>3</v>
      </c>
      <c r="B8" s="52" t="s">
        <v>11</v>
      </c>
      <c r="C8" s="53" t="s">
        <v>35</v>
      </c>
      <c r="D8" s="19" t="s">
        <v>37</v>
      </c>
      <c r="E8" s="19" t="s">
        <v>36</v>
      </c>
      <c r="F8" s="19" t="s">
        <v>54</v>
      </c>
      <c r="G8" s="21">
        <v>52.2</v>
      </c>
      <c r="H8" s="21">
        <v>52.2</v>
      </c>
      <c r="I8" s="21">
        <f t="shared" si="0"/>
        <v>100</v>
      </c>
      <c r="J8" s="50"/>
    </row>
    <row r="9" spans="1:10" s="4" customFormat="1" ht="13.5">
      <c r="A9" s="54"/>
      <c r="B9" s="52"/>
      <c r="C9" s="53"/>
      <c r="D9" s="19" t="s">
        <v>37</v>
      </c>
      <c r="E9" s="19" t="s">
        <v>36</v>
      </c>
      <c r="F9" s="19" t="s">
        <v>53</v>
      </c>
      <c r="G9" s="21">
        <v>28.8</v>
      </c>
      <c r="H9" s="21">
        <v>28.8</v>
      </c>
      <c r="I9" s="21">
        <f t="shared" si="0"/>
        <v>100</v>
      </c>
      <c r="J9" s="51"/>
    </row>
    <row r="10" spans="1:10" s="4" customFormat="1" ht="24.75" customHeight="1">
      <c r="A10" s="5">
        <v>4</v>
      </c>
      <c r="B10" s="8" t="s">
        <v>49</v>
      </c>
      <c r="C10" s="16" t="s">
        <v>35</v>
      </c>
      <c r="D10" s="19" t="s">
        <v>39</v>
      </c>
      <c r="E10" s="19" t="s">
        <v>39</v>
      </c>
      <c r="F10" s="19" t="s">
        <v>39</v>
      </c>
      <c r="G10" s="21">
        <f>G11</f>
        <v>3434</v>
      </c>
      <c r="H10" s="21">
        <v>3434</v>
      </c>
      <c r="I10" s="21">
        <f t="shared" si="0"/>
        <v>100</v>
      </c>
      <c r="J10" s="49"/>
    </row>
    <row r="11" spans="1:10" s="4" customFormat="1" ht="13.5" customHeight="1">
      <c r="A11" s="54">
        <v>5</v>
      </c>
      <c r="B11" s="52" t="s">
        <v>44</v>
      </c>
      <c r="C11" s="53" t="s">
        <v>35</v>
      </c>
      <c r="D11" s="19" t="s">
        <v>39</v>
      </c>
      <c r="E11" s="19" t="s">
        <v>39</v>
      </c>
      <c r="F11" s="19" t="s">
        <v>39</v>
      </c>
      <c r="G11" s="21">
        <f>G12</f>
        <v>3434</v>
      </c>
      <c r="H11" s="21">
        <f>H12</f>
        <v>3434</v>
      </c>
      <c r="I11" s="21">
        <f t="shared" si="0"/>
        <v>100</v>
      </c>
      <c r="J11" s="50"/>
    </row>
    <row r="12" spans="1:10" s="4" customFormat="1" ht="13.5">
      <c r="A12" s="54"/>
      <c r="B12" s="52"/>
      <c r="C12" s="53"/>
      <c r="D12" s="19" t="s">
        <v>37</v>
      </c>
      <c r="E12" s="19" t="s">
        <v>40</v>
      </c>
      <c r="F12" s="19" t="s">
        <v>41</v>
      </c>
      <c r="G12" s="21">
        <v>3434</v>
      </c>
      <c r="H12" s="21">
        <v>3434</v>
      </c>
      <c r="I12" s="21">
        <f t="shared" si="0"/>
        <v>100</v>
      </c>
      <c r="J12" s="51"/>
    </row>
    <row r="13" spans="1:10" s="4" customFormat="1" ht="24.75">
      <c r="A13" s="5">
        <v>6</v>
      </c>
      <c r="B13" s="8" t="s">
        <v>14</v>
      </c>
      <c r="C13" s="16"/>
      <c r="D13" s="19" t="s">
        <v>39</v>
      </c>
      <c r="E13" s="19" t="s">
        <v>39</v>
      </c>
      <c r="F13" s="19" t="s">
        <v>39</v>
      </c>
      <c r="G13" s="21">
        <f>G14+G22+G23+G27+G32+G33+G34+G35+G36+G39+G40+G41+G42</f>
        <v>53709.6</v>
      </c>
      <c r="H13" s="21">
        <f>H14+H22+H23+H27+H32+H33+H34+H35+H36+H39+H40+H41+H42</f>
        <v>53645.7</v>
      </c>
      <c r="I13" s="21">
        <f t="shared" si="0"/>
        <v>99.8810268555342</v>
      </c>
      <c r="J13" s="22"/>
    </row>
    <row r="14" spans="1:10" s="4" customFormat="1" ht="13.5" customHeight="1">
      <c r="A14" s="38">
        <v>7</v>
      </c>
      <c r="B14" s="35" t="s">
        <v>16</v>
      </c>
      <c r="C14" s="43" t="s">
        <v>35</v>
      </c>
      <c r="D14" s="19" t="s">
        <v>39</v>
      </c>
      <c r="E14" s="19" t="s">
        <v>39</v>
      </c>
      <c r="F14" s="19" t="s">
        <v>39</v>
      </c>
      <c r="G14" s="21">
        <f>SUM(G15:G21)</f>
        <v>35963.1</v>
      </c>
      <c r="H14" s="21">
        <f>SUM(H15:H21)</f>
        <v>35963.1</v>
      </c>
      <c r="I14" s="21">
        <f t="shared" si="0"/>
        <v>100</v>
      </c>
      <c r="J14" s="50"/>
    </row>
    <row r="15" spans="1:10" s="4" customFormat="1" ht="13.5">
      <c r="A15" s="39"/>
      <c r="B15" s="36"/>
      <c r="C15" s="48"/>
      <c r="D15" s="19" t="s">
        <v>37</v>
      </c>
      <c r="E15" s="19" t="s">
        <v>45</v>
      </c>
      <c r="F15" s="19" t="s">
        <v>46</v>
      </c>
      <c r="G15" s="21">
        <v>29356.3</v>
      </c>
      <c r="H15" s="21">
        <v>29356.3</v>
      </c>
      <c r="I15" s="21">
        <f t="shared" si="0"/>
        <v>100</v>
      </c>
      <c r="J15" s="50"/>
    </row>
    <row r="16" spans="1:10" s="4" customFormat="1" ht="13.5">
      <c r="A16" s="39"/>
      <c r="B16" s="36"/>
      <c r="C16" s="48"/>
      <c r="D16" s="19" t="s">
        <v>37</v>
      </c>
      <c r="E16" s="19" t="s">
        <v>45</v>
      </c>
      <c r="F16" s="19" t="s">
        <v>47</v>
      </c>
      <c r="G16" s="21">
        <v>5199.8</v>
      </c>
      <c r="H16" s="21">
        <v>5199.8</v>
      </c>
      <c r="I16" s="21">
        <f t="shared" si="0"/>
        <v>100</v>
      </c>
      <c r="J16" s="50"/>
    </row>
    <row r="17" spans="1:10" s="4" customFormat="1" ht="13.5">
      <c r="A17" s="39"/>
      <c r="B17" s="36"/>
      <c r="C17" s="48"/>
      <c r="D17" s="19" t="s">
        <v>37</v>
      </c>
      <c r="E17" s="19" t="s">
        <v>45</v>
      </c>
      <c r="F17" s="19" t="s">
        <v>55</v>
      </c>
      <c r="G17" s="21">
        <v>584.5</v>
      </c>
      <c r="H17" s="21">
        <v>584.5</v>
      </c>
      <c r="I17" s="21">
        <f t="shared" si="0"/>
        <v>100</v>
      </c>
      <c r="J17" s="50"/>
    </row>
    <row r="18" spans="1:10" s="4" customFormat="1" ht="13.5">
      <c r="A18" s="39"/>
      <c r="B18" s="36"/>
      <c r="C18" s="48"/>
      <c r="D18" s="27" t="s">
        <v>37</v>
      </c>
      <c r="E18" s="27" t="s">
        <v>45</v>
      </c>
      <c r="F18" s="27" t="s">
        <v>82</v>
      </c>
      <c r="G18" s="21">
        <v>306.5</v>
      </c>
      <c r="H18" s="21">
        <v>306.5</v>
      </c>
      <c r="I18" s="21">
        <f t="shared" si="0"/>
        <v>100</v>
      </c>
      <c r="J18" s="50"/>
    </row>
    <row r="19" spans="1:10" s="4" customFormat="1" ht="13.5">
      <c r="A19" s="39"/>
      <c r="B19" s="36"/>
      <c r="C19" s="48"/>
      <c r="D19" s="19" t="s">
        <v>37</v>
      </c>
      <c r="E19" s="19" t="s">
        <v>45</v>
      </c>
      <c r="F19" s="19" t="s">
        <v>80</v>
      </c>
      <c r="G19" s="21">
        <v>298.5</v>
      </c>
      <c r="H19" s="21">
        <v>298.5</v>
      </c>
      <c r="I19" s="21">
        <f t="shared" si="0"/>
        <v>100</v>
      </c>
      <c r="J19" s="50"/>
    </row>
    <row r="20" spans="1:10" s="4" customFormat="1" ht="13.5">
      <c r="A20" s="39"/>
      <c r="B20" s="36"/>
      <c r="C20" s="48"/>
      <c r="D20" s="23">
        <v>702</v>
      </c>
      <c r="E20" s="19" t="s">
        <v>45</v>
      </c>
      <c r="F20" s="19" t="s">
        <v>56</v>
      </c>
      <c r="G20" s="21">
        <v>91.7</v>
      </c>
      <c r="H20" s="21">
        <v>91.7</v>
      </c>
      <c r="I20" s="21">
        <f t="shared" si="0"/>
        <v>100</v>
      </c>
      <c r="J20" s="50"/>
    </row>
    <row r="21" spans="1:10" s="4" customFormat="1" ht="13.5">
      <c r="A21" s="39"/>
      <c r="B21" s="36"/>
      <c r="C21" s="44"/>
      <c r="D21" s="23">
        <v>702</v>
      </c>
      <c r="E21" s="19" t="s">
        <v>45</v>
      </c>
      <c r="F21" s="19" t="s">
        <v>38</v>
      </c>
      <c r="G21" s="21">
        <v>125.8</v>
      </c>
      <c r="H21" s="21">
        <v>125.8</v>
      </c>
      <c r="I21" s="21">
        <f t="shared" si="0"/>
        <v>100</v>
      </c>
      <c r="J21" s="50"/>
    </row>
    <row r="22" spans="1:11" s="4" customFormat="1" ht="13.5">
      <c r="A22" s="40"/>
      <c r="B22" s="37"/>
      <c r="C22" s="16" t="s">
        <v>58</v>
      </c>
      <c r="D22" s="23">
        <v>703</v>
      </c>
      <c r="E22" s="19" t="s">
        <v>57</v>
      </c>
      <c r="F22" s="19" t="s">
        <v>56</v>
      </c>
      <c r="G22" s="21">
        <v>8.6</v>
      </c>
      <c r="H22" s="21">
        <v>8.6</v>
      </c>
      <c r="I22" s="21">
        <f t="shared" si="0"/>
        <v>100</v>
      </c>
      <c r="J22" s="51"/>
      <c r="K22" s="29"/>
    </row>
    <row r="23" spans="1:10" s="4" customFormat="1" ht="13.5">
      <c r="A23" s="38">
        <v>8</v>
      </c>
      <c r="B23" s="45" t="s">
        <v>59</v>
      </c>
      <c r="C23" s="43" t="s">
        <v>60</v>
      </c>
      <c r="D23" s="23" t="s">
        <v>39</v>
      </c>
      <c r="E23" s="19" t="s">
        <v>39</v>
      </c>
      <c r="F23" s="19" t="s">
        <v>39</v>
      </c>
      <c r="G23" s="21">
        <f>SUM(G24:G26)</f>
        <v>1466</v>
      </c>
      <c r="H23" s="21">
        <f>SUM(H24:H26)</f>
        <v>1466</v>
      </c>
      <c r="I23" s="21">
        <f t="shared" si="0"/>
        <v>100</v>
      </c>
      <c r="J23" s="49"/>
    </row>
    <row r="24" spans="1:10" s="4" customFormat="1" ht="13.5">
      <c r="A24" s="39"/>
      <c r="B24" s="46"/>
      <c r="C24" s="48"/>
      <c r="D24" s="23">
        <v>702</v>
      </c>
      <c r="E24" s="19" t="s">
        <v>36</v>
      </c>
      <c r="F24" s="19" t="s">
        <v>55</v>
      </c>
      <c r="G24" s="21">
        <v>21.5</v>
      </c>
      <c r="H24" s="21">
        <v>21.5</v>
      </c>
      <c r="I24" s="21">
        <f t="shared" si="0"/>
        <v>100</v>
      </c>
      <c r="J24" s="50"/>
    </row>
    <row r="25" spans="1:10" s="4" customFormat="1" ht="13.5">
      <c r="A25" s="39"/>
      <c r="B25" s="46"/>
      <c r="C25" s="48"/>
      <c r="D25" s="23">
        <v>702</v>
      </c>
      <c r="E25" s="19" t="s">
        <v>36</v>
      </c>
      <c r="F25" s="19" t="s">
        <v>80</v>
      </c>
      <c r="G25" s="21">
        <v>24.5</v>
      </c>
      <c r="H25" s="21">
        <v>24.5</v>
      </c>
      <c r="I25" s="21">
        <f t="shared" si="0"/>
        <v>100</v>
      </c>
      <c r="J25" s="50"/>
    </row>
    <row r="26" spans="1:10" s="4" customFormat="1" ht="13.5">
      <c r="A26" s="40"/>
      <c r="B26" s="47"/>
      <c r="C26" s="44"/>
      <c r="D26" s="23">
        <v>702</v>
      </c>
      <c r="E26" s="19" t="s">
        <v>36</v>
      </c>
      <c r="F26" s="19" t="s">
        <v>61</v>
      </c>
      <c r="G26" s="21">
        <v>1420</v>
      </c>
      <c r="H26" s="21">
        <v>1420</v>
      </c>
      <c r="I26" s="21">
        <f t="shared" si="0"/>
        <v>100</v>
      </c>
      <c r="J26" s="51"/>
    </row>
    <row r="27" spans="1:10" s="4" customFormat="1" ht="24.75" customHeight="1">
      <c r="A27" s="38">
        <v>9</v>
      </c>
      <c r="B27" s="45" t="s">
        <v>18</v>
      </c>
      <c r="C27" s="43" t="s">
        <v>62</v>
      </c>
      <c r="D27" s="23" t="s">
        <v>39</v>
      </c>
      <c r="E27" s="19" t="s">
        <v>39</v>
      </c>
      <c r="F27" s="19" t="s">
        <v>39</v>
      </c>
      <c r="G27" s="21">
        <f>SUM(G28:G31)</f>
        <v>2578.5</v>
      </c>
      <c r="H27" s="21">
        <f>SUM(H28:H31)</f>
        <v>2578.5</v>
      </c>
      <c r="I27" s="21">
        <f t="shared" si="0"/>
        <v>100</v>
      </c>
      <c r="J27" s="49"/>
    </row>
    <row r="28" spans="1:10" s="4" customFormat="1" ht="13.5">
      <c r="A28" s="39"/>
      <c r="B28" s="46"/>
      <c r="C28" s="48"/>
      <c r="D28" s="23">
        <v>702</v>
      </c>
      <c r="E28" s="19" t="s">
        <v>81</v>
      </c>
      <c r="F28" s="19" t="s">
        <v>63</v>
      </c>
      <c r="G28" s="21">
        <v>1800</v>
      </c>
      <c r="H28" s="21">
        <v>1800</v>
      </c>
      <c r="I28" s="21">
        <f t="shared" si="0"/>
        <v>100</v>
      </c>
      <c r="J28" s="50"/>
    </row>
    <row r="29" spans="1:10" s="4" customFormat="1" ht="13.5">
      <c r="A29" s="39"/>
      <c r="B29" s="46"/>
      <c r="C29" s="48"/>
      <c r="D29" s="23">
        <v>702</v>
      </c>
      <c r="E29" s="19" t="s">
        <v>81</v>
      </c>
      <c r="F29" s="19" t="s">
        <v>80</v>
      </c>
      <c r="G29" s="21">
        <v>45</v>
      </c>
      <c r="H29" s="21">
        <v>45</v>
      </c>
      <c r="I29" s="21">
        <f t="shared" si="0"/>
        <v>100</v>
      </c>
      <c r="J29" s="50"/>
    </row>
    <row r="30" spans="1:10" s="4" customFormat="1" ht="13.5">
      <c r="A30" s="39"/>
      <c r="B30" s="46"/>
      <c r="C30" s="48"/>
      <c r="D30" s="23">
        <v>702</v>
      </c>
      <c r="E30" s="19" t="s">
        <v>81</v>
      </c>
      <c r="F30" s="19" t="s">
        <v>55</v>
      </c>
      <c r="G30" s="21">
        <v>40.5</v>
      </c>
      <c r="H30" s="21">
        <v>40.5</v>
      </c>
      <c r="I30" s="21">
        <f t="shared" si="0"/>
        <v>100</v>
      </c>
      <c r="J30" s="50"/>
    </row>
    <row r="31" spans="1:10" s="4" customFormat="1" ht="13.5">
      <c r="A31" s="40"/>
      <c r="B31" s="47"/>
      <c r="C31" s="44"/>
      <c r="D31" s="23">
        <v>702</v>
      </c>
      <c r="E31" s="19" t="s">
        <v>81</v>
      </c>
      <c r="F31" s="19" t="s">
        <v>64</v>
      </c>
      <c r="G31" s="21">
        <v>693</v>
      </c>
      <c r="H31" s="21">
        <v>693</v>
      </c>
      <c r="I31" s="21">
        <f t="shared" si="0"/>
        <v>100</v>
      </c>
      <c r="J31" s="51"/>
    </row>
    <row r="32" spans="1:10" s="4" customFormat="1" ht="37.5">
      <c r="A32" s="10">
        <v>10</v>
      </c>
      <c r="B32" s="12" t="s">
        <v>65</v>
      </c>
      <c r="C32" s="16" t="s">
        <v>35</v>
      </c>
      <c r="D32" s="23">
        <v>702</v>
      </c>
      <c r="E32" s="19" t="s">
        <v>36</v>
      </c>
      <c r="F32" s="19" t="s">
        <v>66</v>
      </c>
      <c r="G32" s="21">
        <v>1064</v>
      </c>
      <c r="H32" s="21">
        <v>1064</v>
      </c>
      <c r="I32" s="21">
        <f t="shared" si="0"/>
        <v>100</v>
      </c>
      <c r="J32" s="24"/>
    </row>
    <row r="33" spans="1:10" s="4" customFormat="1" ht="37.5">
      <c r="A33" s="10">
        <v>11</v>
      </c>
      <c r="B33" s="12" t="s">
        <v>20</v>
      </c>
      <c r="C33" s="16" t="s">
        <v>35</v>
      </c>
      <c r="D33" s="23">
        <v>702</v>
      </c>
      <c r="E33" s="19" t="s">
        <v>36</v>
      </c>
      <c r="F33" s="19" t="s">
        <v>70</v>
      </c>
      <c r="G33" s="21">
        <v>945.7</v>
      </c>
      <c r="H33" s="21">
        <v>945.7</v>
      </c>
      <c r="I33" s="21">
        <f t="shared" si="0"/>
        <v>100</v>
      </c>
      <c r="J33" s="24"/>
    </row>
    <row r="34" spans="1:10" s="4" customFormat="1" ht="63">
      <c r="A34" s="10">
        <v>12</v>
      </c>
      <c r="B34" s="12" t="s">
        <v>67</v>
      </c>
      <c r="C34" s="16" t="s">
        <v>35</v>
      </c>
      <c r="D34" s="23">
        <v>702</v>
      </c>
      <c r="E34" s="19" t="s">
        <v>36</v>
      </c>
      <c r="F34" s="19" t="s">
        <v>71</v>
      </c>
      <c r="G34" s="21">
        <v>737</v>
      </c>
      <c r="H34" s="21">
        <v>737</v>
      </c>
      <c r="I34" s="21">
        <f t="shared" si="0"/>
        <v>100</v>
      </c>
      <c r="J34" s="24"/>
    </row>
    <row r="35" spans="1:10" s="4" customFormat="1" ht="24.75">
      <c r="A35" s="10">
        <v>13</v>
      </c>
      <c r="B35" s="12" t="s">
        <v>22</v>
      </c>
      <c r="C35" s="16" t="s">
        <v>35</v>
      </c>
      <c r="D35" s="23">
        <v>702</v>
      </c>
      <c r="E35" s="19" t="s">
        <v>72</v>
      </c>
      <c r="F35" s="19" t="s">
        <v>73</v>
      </c>
      <c r="G35" s="21">
        <v>451</v>
      </c>
      <c r="H35" s="21">
        <v>451</v>
      </c>
      <c r="I35" s="21">
        <f t="shared" si="0"/>
        <v>100</v>
      </c>
      <c r="J35" s="24"/>
    </row>
    <row r="36" spans="1:10" s="4" customFormat="1" ht="24.75" customHeight="1">
      <c r="A36" s="38">
        <v>14</v>
      </c>
      <c r="B36" s="35" t="s">
        <v>23</v>
      </c>
      <c r="C36" s="16"/>
      <c r="D36" s="23" t="s">
        <v>39</v>
      </c>
      <c r="E36" s="19" t="s">
        <v>39</v>
      </c>
      <c r="F36" s="19" t="s">
        <v>39</v>
      </c>
      <c r="G36" s="21">
        <f>G37+G38</f>
        <v>3127.3</v>
      </c>
      <c r="H36" s="21">
        <f>H37+H38</f>
        <v>3127.3</v>
      </c>
      <c r="I36" s="21">
        <f t="shared" si="0"/>
        <v>100</v>
      </c>
      <c r="J36" s="24"/>
    </row>
    <row r="37" spans="1:10" s="4" customFormat="1" ht="13.5">
      <c r="A37" s="39"/>
      <c r="B37" s="36"/>
      <c r="C37" s="16" t="s">
        <v>35</v>
      </c>
      <c r="D37" s="23">
        <v>702</v>
      </c>
      <c r="E37" s="19" t="s">
        <v>50</v>
      </c>
      <c r="F37" s="19" t="s">
        <v>51</v>
      </c>
      <c r="G37" s="21">
        <v>3115.3</v>
      </c>
      <c r="H37" s="21">
        <v>3115.3</v>
      </c>
      <c r="I37" s="21">
        <f t="shared" si="0"/>
        <v>100</v>
      </c>
      <c r="J37" s="24"/>
    </row>
    <row r="38" spans="1:10" s="4" customFormat="1" ht="13.5">
      <c r="A38" s="40"/>
      <c r="B38" s="37"/>
      <c r="C38" s="16" t="s">
        <v>78</v>
      </c>
      <c r="D38" s="23">
        <v>701</v>
      </c>
      <c r="E38" s="19" t="s">
        <v>50</v>
      </c>
      <c r="F38" s="19" t="s">
        <v>51</v>
      </c>
      <c r="G38" s="21">
        <v>12</v>
      </c>
      <c r="H38" s="21">
        <v>12</v>
      </c>
      <c r="I38" s="21">
        <f t="shared" si="0"/>
        <v>100</v>
      </c>
      <c r="J38" s="24"/>
    </row>
    <row r="39" spans="1:10" s="4" customFormat="1" ht="24.75">
      <c r="A39" s="10">
        <v>16</v>
      </c>
      <c r="B39" s="12" t="s">
        <v>24</v>
      </c>
      <c r="C39" s="16" t="s">
        <v>35</v>
      </c>
      <c r="D39" s="23">
        <v>702</v>
      </c>
      <c r="E39" s="19" t="s">
        <v>74</v>
      </c>
      <c r="F39" s="19" t="s">
        <v>75</v>
      </c>
      <c r="G39" s="21">
        <v>228</v>
      </c>
      <c r="H39" s="21">
        <v>220.6</v>
      </c>
      <c r="I39" s="21">
        <f t="shared" si="0"/>
        <v>96.75438596491229</v>
      </c>
      <c r="J39" s="24"/>
    </row>
    <row r="40" spans="1:10" s="4" customFormat="1" ht="37.5">
      <c r="A40" s="10">
        <v>17</v>
      </c>
      <c r="B40" s="12" t="s">
        <v>68</v>
      </c>
      <c r="C40" s="16" t="s">
        <v>35</v>
      </c>
      <c r="D40" s="23">
        <v>702</v>
      </c>
      <c r="E40" s="19" t="s">
        <v>74</v>
      </c>
      <c r="F40" s="19" t="s">
        <v>76</v>
      </c>
      <c r="G40" s="21">
        <v>4512.4</v>
      </c>
      <c r="H40" s="21">
        <v>4497.4</v>
      </c>
      <c r="I40" s="21">
        <f t="shared" si="0"/>
        <v>99.66758266111161</v>
      </c>
      <c r="J40" s="24"/>
    </row>
    <row r="41" spans="1:10" s="4" customFormat="1" ht="13.5">
      <c r="A41" s="26">
        <v>18</v>
      </c>
      <c r="B41" s="41" t="s">
        <v>69</v>
      </c>
      <c r="C41" s="43" t="s">
        <v>35</v>
      </c>
      <c r="D41" s="28">
        <v>702</v>
      </c>
      <c r="E41" s="27" t="s">
        <v>74</v>
      </c>
      <c r="F41" s="27" t="s">
        <v>83</v>
      </c>
      <c r="G41" s="21">
        <v>900</v>
      </c>
      <c r="H41" s="21">
        <v>900</v>
      </c>
      <c r="I41" s="21">
        <f t="shared" si="0"/>
        <v>100</v>
      </c>
      <c r="J41" s="24"/>
    </row>
    <row r="42" spans="1:10" s="4" customFormat="1" ht="13.5">
      <c r="A42" s="10">
        <v>19</v>
      </c>
      <c r="B42" s="42"/>
      <c r="C42" s="44"/>
      <c r="D42" s="23">
        <v>702</v>
      </c>
      <c r="E42" s="19" t="s">
        <v>74</v>
      </c>
      <c r="F42" s="19" t="s">
        <v>77</v>
      </c>
      <c r="G42" s="21">
        <v>1728</v>
      </c>
      <c r="H42" s="21">
        <v>1686.5</v>
      </c>
      <c r="I42" s="21">
        <f t="shared" si="0"/>
        <v>97.59837962962963</v>
      </c>
      <c r="J42" s="24"/>
    </row>
    <row r="43" spans="2:9" ht="14.25">
      <c r="B43" s="6"/>
      <c r="G43" s="25"/>
      <c r="H43" s="25"/>
      <c r="I43" s="25"/>
    </row>
    <row r="44" spans="2:9" ht="14.25">
      <c r="B44" s="6" t="s">
        <v>52</v>
      </c>
      <c r="G44" s="25"/>
      <c r="H44" s="25"/>
      <c r="I44" s="25"/>
    </row>
    <row r="45" ht="14.25">
      <c r="B45" s="6"/>
    </row>
    <row r="46" ht="14.25">
      <c r="B46" s="6"/>
    </row>
    <row r="47" ht="14.25">
      <c r="B47" s="6"/>
    </row>
    <row r="48" ht="14.25">
      <c r="B48" s="6"/>
    </row>
    <row r="49" ht="14.25">
      <c r="B49" s="6"/>
    </row>
    <row r="50" ht="14.25">
      <c r="B50" s="6"/>
    </row>
    <row r="51" ht="14.25">
      <c r="B51" s="6"/>
    </row>
    <row r="52" ht="14.25">
      <c r="B52" s="6"/>
    </row>
  </sheetData>
  <sheetProtection/>
  <mergeCells count="30">
    <mergeCell ref="A11:A12"/>
    <mergeCell ref="J4:J5"/>
    <mergeCell ref="B8:B9"/>
    <mergeCell ref="C8:C9"/>
    <mergeCell ref="A8:A9"/>
    <mergeCell ref="A4:A5"/>
    <mergeCell ref="B4:B5"/>
    <mergeCell ref="C4:C5"/>
    <mergeCell ref="D4:F4"/>
    <mergeCell ref="G4:I4"/>
    <mergeCell ref="J7:J9"/>
    <mergeCell ref="J10:J12"/>
    <mergeCell ref="B14:B22"/>
    <mergeCell ref="C14:C21"/>
    <mergeCell ref="B11:B12"/>
    <mergeCell ref="C11:C12"/>
    <mergeCell ref="J14:J22"/>
    <mergeCell ref="J23:J26"/>
    <mergeCell ref="A23:A26"/>
    <mergeCell ref="C27:C31"/>
    <mergeCell ref="A27:A31"/>
    <mergeCell ref="B27:B31"/>
    <mergeCell ref="J27:J31"/>
    <mergeCell ref="B36:B38"/>
    <mergeCell ref="A36:A38"/>
    <mergeCell ref="B41:B42"/>
    <mergeCell ref="C41:C42"/>
    <mergeCell ref="A14:A22"/>
    <mergeCell ref="B23:B26"/>
    <mergeCell ref="C23:C2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user</cp:lastModifiedBy>
  <cp:lastPrinted>2016-02-02T13:57:55Z</cp:lastPrinted>
  <dcterms:created xsi:type="dcterms:W3CDTF">2015-08-13T05:38:09Z</dcterms:created>
  <dcterms:modified xsi:type="dcterms:W3CDTF">2016-02-02T14:03:19Z</dcterms:modified>
  <cp:category/>
  <cp:version/>
  <cp:contentType/>
  <cp:contentStatus/>
</cp:coreProperties>
</file>