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9 месяцев" sheetId="1" r:id="rId1"/>
  </sheets>
  <calcPr calcId="145621"/>
</workbook>
</file>

<file path=xl/calcChain.xml><?xml version="1.0" encoding="utf-8"?>
<calcChain xmlns="http://schemas.openxmlformats.org/spreadsheetml/2006/main">
  <c r="H12" i="1" l="1"/>
  <c r="H11" i="1"/>
  <c r="H10" i="1" s="1"/>
  <c r="G12" i="1"/>
  <c r="G11" i="1"/>
  <c r="H25" i="1"/>
  <c r="H8" i="1" s="1"/>
  <c r="I8" i="1" s="1"/>
  <c r="G25" i="1"/>
  <c r="G8" i="1" s="1"/>
  <c r="H30" i="1"/>
  <c r="G30" i="1"/>
  <c r="H33" i="1"/>
  <c r="H9" i="1" s="1"/>
  <c r="G33" i="1"/>
  <c r="I16" i="1"/>
  <c r="I19" i="1"/>
  <c r="I22" i="1"/>
  <c r="I27" i="1"/>
  <c r="I31" i="1"/>
  <c r="I34" i="1"/>
  <c r="I12" i="1" l="1"/>
  <c r="I30" i="1"/>
  <c r="H7" i="1"/>
  <c r="H6" i="1" s="1"/>
  <c r="I33" i="1"/>
  <c r="G9" i="1"/>
  <c r="I9" i="1"/>
  <c r="I11" i="1"/>
  <c r="G7" i="1"/>
  <c r="G6" i="1" s="1"/>
  <c r="G10" i="1"/>
  <c r="I10" i="1" s="1"/>
  <c r="I25" i="1"/>
  <c r="I6" i="1" l="1"/>
  <c r="I7" i="1"/>
</calcChain>
</file>

<file path=xl/sharedStrings.xml><?xml version="1.0" encoding="utf-8"?>
<sst xmlns="http://schemas.openxmlformats.org/spreadsheetml/2006/main" count="124" uniqueCount="73">
  <si>
    <t>Отчет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</si>
  <si>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</si>
  <si>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</si>
  <si>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</si>
  <si>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</si>
  <si>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</si>
  <si>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</si>
  <si>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</si>
  <si>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Всего</t>
  </si>
  <si>
    <t>Подпрограмма 1</t>
  </si>
  <si>
    <t>подпрограммы 1</t>
  </si>
  <si>
    <t>Основное мероприятие 2</t>
  </si>
  <si>
    <t>Основное мероприятие 3</t>
  </si>
  <si>
    <t>Основное мероприятие 4</t>
  </si>
  <si>
    <t>КСЭРТ</t>
  </si>
  <si>
    <t>Подпрограмма 2</t>
  </si>
  <si>
    <t>Основное мероприятие  1</t>
  </si>
  <si>
    <t>подпрограммы 2</t>
  </si>
  <si>
    <t>Организация транспортного обслуживания населения автомобильным транспортом между поселениями в границах Грязинского муниципального района, обновление парка (приобретение автобусов)</t>
  </si>
  <si>
    <t>Причины  низкого освоения средств районного бюджета*</t>
  </si>
  <si>
    <t>(подпись)</t>
  </si>
  <si>
    <t>Суринова Н.В.</t>
  </si>
  <si>
    <t xml:space="preserve">Основное мероприятие 1  
подпрограммы 3 </t>
  </si>
  <si>
    <t xml:space="preserve">Управление экономики, контроля и регулирования закупок 
администрации Грязинского муниципального района                </t>
  </si>
  <si>
    <t>% 
исполнения</t>
  </si>
  <si>
    <t>№ 
п/п</t>
  </si>
  <si>
    <t>Годовой  план 2020г.</t>
  </si>
  <si>
    <t>Программа "Развитие экономики Грязинского муниципального района Липецкой области на 2020-2024 годы"</t>
  </si>
  <si>
    <t>"Развитие малого и среднего предпринимательства и малых форм хозяйствования Грязинского муниципального района на 2020-2024 годы"</t>
  </si>
  <si>
    <t>Основное мероприятие 1</t>
  </si>
  <si>
    <t>Предоставление субсидий начинающим субъектам социального предпринимательства (за исключением производственных кооперативов и крестьянских (фермерских) хозяйств) на возмещение затрат по организации и развитию собственного дела</t>
  </si>
  <si>
    <t>Поддержка осуществления деятельности сельскохозяйственных кредитных потребительских кооперативов</t>
  </si>
  <si>
    <t>03 0 00 00000</t>
  </si>
  <si>
    <t>03 1 00 00000</t>
  </si>
  <si>
    <t>03 1 01 00000</t>
  </si>
  <si>
    <t>03 1 02 00000</t>
  </si>
  <si>
    <t>Предоставление субсидий на организацию заготовительной деятельности</t>
  </si>
  <si>
    <t>03 1 03 00000</t>
  </si>
  <si>
    <t>Проведение праздника "День Российского предпринимателя"</t>
  </si>
  <si>
    <t>03 1 04 00000</t>
  </si>
  <si>
    <t>Предоставление субсидий, направленных  на создание условий для обеспечения услугами торговли и бытового обслуживания поселений, входящих в состав муниципального района</t>
  </si>
  <si>
    <t>03 2 00 00000</t>
  </si>
  <si>
    <t>03 2 01 00000</t>
  </si>
  <si>
    <t>"Развитие потребительского рынка Грязинского муниципального района Липецкой области на 2020 – 2024 годы"</t>
  </si>
  <si>
    <t>03 3 00 00000</t>
  </si>
  <si>
    <t>03 3 01 00000</t>
  </si>
  <si>
    <t>Подпрограмма 4
"Развитие сельского хозяйства и регулирование рынка сельскохозяйственной продукции, сырья и продовольствия на 2020-2024 годы"</t>
  </si>
  <si>
    <t>03 4 00 00000</t>
  </si>
  <si>
    <t>Основное мероприятие 1
подпрограммы 4
Организация отлова и содержания безнадзорных животных на территории Грязинского муниципального района</t>
  </si>
  <si>
    <t>03 4 01 00000</t>
  </si>
  <si>
    <t>×</t>
  </si>
  <si>
    <t>1.1.</t>
  </si>
  <si>
    <t>1.1.1.</t>
  </si>
  <si>
    <t>1.1.2.</t>
  </si>
  <si>
    <t>1.1.3.</t>
  </si>
  <si>
    <t>1.1.4.</t>
  </si>
  <si>
    <t>1.2.</t>
  </si>
  <si>
    <t>1.2.1.</t>
  </si>
  <si>
    <t>1.3.</t>
  </si>
  <si>
    <t>1.3.1.</t>
  </si>
  <si>
    <t>1.4.</t>
  </si>
  <si>
    <t>1.4.1.</t>
  </si>
  <si>
    <t>Подпрограмма 3 
"Модернизация и развитие пассажирского транспорта на территории Грязинского муниципального района Липецкой области  на 2020-2024 годы"</t>
  </si>
  <si>
    <t>Отдел сельского хозяйства</t>
  </si>
  <si>
    <t>Управление экономики, контроля и регулирования закупок</t>
  </si>
  <si>
    <t>0408</t>
  </si>
  <si>
    <t>702</t>
  </si>
  <si>
    <t>0412</t>
  </si>
  <si>
    <r>
      <t>о финансовом обеспечении муниципальной программы 
"</t>
    </r>
    <r>
      <rPr>
        <sz val="12"/>
        <color theme="1"/>
        <rFont val="Times New Roman"/>
        <family val="1"/>
        <charset val="204"/>
      </rPr>
      <t>Развитие экономики Грязинского муниципального района Липецкой области на 2020 – 2024 годы"</t>
    </r>
    <r>
      <rPr>
        <sz val="12"/>
        <color rgb="FF000000"/>
        <rFont val="Times New Roman"/>
        <family val="1"/>
        <charset val="204"/>
      </rPr>
      <t xml:space="preserve">   
за счет средств местного бюджета за 9 месяцев 2020 года.</t>
    </r>
  </si>
  <si>
    <t>9 месяцев 2020г.</t>
  </si>
  <si>
    <t>*Указывается причина низкого освоения средств местного бюджета при кассовых расходах менее 70% - по итогам 9 месяцев</t>
  </si>
  <si>
    <t xml:space="preserve">Субсидии субъектам малого бизнеса на возмещение затрат по организации заготовительной деятельности предоставляются согласно заявкам </t>
  </si>
  <si>
    <t>Расходы запланированы в 4 квартале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</si>
</sst>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\ _₽_-;\-* #,##0.0\ _₽_-;_-* &quot;-&quot;??\ _₽_-;_-@_-"/>
  </numFmts>
  <fonts count="32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CCCCD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19">
    <xf numFmtId="0" fontId="0" fillId="0" borderId="0" xfId="0"/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2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/>
    <xf numFmtId="164" fontId="10" fillId="0" borderId="1" xfId="2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164" fontId="8" fillId="0" borderId="1" xfId="2" applyNumberFormat="1" applyFont="1" applyBorder="1" applyAlignment="1">
      <alignment horizontal="right" vertical="center" wrapText="1"/>
    </xf>
    <xf numFmtId="9" fontId="8" fillId="0" borderId="1" xfId="1" applyFont="1" applyBorder="1" applyAlignment="1">
      <alignment horizontal="center" vertical="center" wrapText="1"/>
    </xf>
    <xf numFmtId="9" fontId="10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/>
    <xf numFmtId="0" fontId="19" fillId="0" borderId="0" xfId="0" applyFont="1" applyBorder="1" applyAlignment="1">
      <alignment vertical="center" wrapText="1"/>
    </xf>
    <xf numFmtId="0" fontId="24" fillId="0" borderId="0" xfId="0" applyFont="1"/>
    <xf numFmtId="0" fontId="18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8" fillId="0" borderId="0" xfId="0" applyFont="1"/>
    <xf numFmtId="49" fontId="15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9" fillId="0" borderId="8" xfId="0" applyFont="1" applyBorder="1" applyAlignment="1">
      <alignment horizontal="left" vertical="top" wrapText="1"/>
    </xf>
    <xf numFmtId="0" fontId="18" fillId="0" borderId="5" xfId="0" applyFont="1" applyBorder="1" applyAlignment="1">
      <alignment vertical="top" wrapText="1"/>
    </xf>
    <xf numFmtId="0" fontId="18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vertical="top" wrapText="1"/>
    </xf>
    <xf numFmtId="0" fontId="19" fillId="0" borderId="7" xfId="0" applyFont="1" applyBorder="1" applyAlignment="1">
      <alignment vertical="center" wrapText="1"/>
    </xf>
    <xf numFmtId="0" fontId="18" fillId="0" borderId="0" xfId="0" applyFont="1" applyAlignment="1">
      <alignment vertical="top" wrapText="1"/>
    </xf>
    <xf numFmtId="0" fontId="18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9" fontId="26" fillId="0" borderId="1" xfId="1" applyFont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right" vertical="center" wrapText="1"/>
    </xf>
    <xf numFmtId="164" fontId="26" fillId="0" borderId="1" xfId="2" applyNumberFormat="1" applyFont="1" applyBorder="1" applyAlignment="1">
      <alignment horizontal="right" vertical="center" wrapText="1"/>
    </xf>
    <xf numFmtId="164" fontId="22" fillId="0" borderId="1" xfId="2" applyNumberFormat="1" applyFont="1" applyBorder="1" applyAlignment="1">
      <alignment horizontal="right" vertical="center" wrapText="1"/>
    </xf>
    <xf numFmtId="9" fontId="22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164" fontId="22" fillId="0" borderId="1" xfId="2" applyNumberFormat="1" applyFont="1" applyFill="1" applyBorder="1" applyAlignment="1">
      <alignment horizontal="right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64" fontId="22" fillId="0" borderId="2" xfId="2" applyNumberFormat="1" applyFont="1" applyFill="1" applyBorder="1" applyAlignment="1">
      <alignment horizontal="right" vertical="center" wrapText="1"/>
    </xf>
    <xf numFmtId="9" fontId="22" fillId="0" borderId="2" xfId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9" fontId="26" fillId="0" borderId="1" xfId="1" applyFont="1" applyBorder="1" applyAlignment="1">
      <alignment horizontal="center" vertical="center" wrapText="1"/>
    </xf>
    <xf numFmtId="164" fontId="26" fillId="0" borderId="1" xfId="2" applyNumberFormat="1" applyFont="1" applyFill="1" applyBorder="1" applyAlignment="1">
      <alignment horizontal="right" vertical="center" wrapText="1"/>
    </xf>
    <xf numFmtId="164" fontId="26" fillId="0" borderId="1" xfId="2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49" fontId="18" fillId="0" borderId="6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164" fontId="22" fillId="0" borderId="1" xfId="2" applyNumberFormat="1" applyFont="1" applyBorder="1" applyAlignment="1">
      <alignment horizontal="right" vertical="center" wrapText="1"/>
    </xf>
    <xf numFmtId="9" fontId="22" fillId="0" borderId="1" xfId="1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9" fillId="0" borderId="2" xfId="0" applyFont="1" applyBorder="1" applyAlignment="1">
      <alignment vertical="top" wrapText="1"/>
    </xf>
    <xf numFmtId="0" fontId="29" fillId="0" borderId="6" xfId="0" applyFont="1" applyBorder="1" applyAlignment="1">
      <alignment vertical="top" wrapText="1"/>
    </xf>
    <xf numFmtId="0" fontId="29" fillId="0" borderId="7" xfId="0" applyFont="1" applyBorder="1" applyAlignment="1">
      <alignment vertical="top" wrapText="1"/>
    </xf>
    <xf numFmtId="9" fontId="26" fillId="0" borderId="2" xfId="1" applyFont="1" applyBorder="1" applyAlignment="1">
      <alignment horizontal="center" vertical="center" wrapText="1"/>
    </xf>
    <xf numFmtId="9" fontId="26" fillId="0" borderId="6" xfId="1" applyFont="1" applyBorder="1" applyAlignment="1">
      <alignment horizontal="center" vertical="center" wrapText="1"/>
    </xf>
    <xf numFmtId="9" fontId="26" fillId="0" borderId="7" xfId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top" wrapText="1"/>
    </xf>
    <xf numFmtId="0" fontId="29" fillId="0" borderId="6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164" fontId="22" fillId="0" borderId="1" xfId="2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64" fontId="26" fillId="0" borderId="2" xfId="2" applyNumberFormat="1" applyFont="1" applyFill="1" applyBorder="1" applyAlignment="1">
      <alignment horizontal="center" vertical="center" wrapText="1"/>
    </xf>
    <xf numFmtId="164" fontId="26" fillId="0" borderId="6" xfId="2" applyNumberFormat="1" applyFont="1" applyFill="1" applyBorder="1" applyAlignment="1">
      <alignment horizontal="center" vertical="center" wrapText="1"/>
    </xf>
    <xf numFmtId="164" fontId="26" fillId="0" borderId="7" xfId="2" applyNumberFormat="1" applyFont="1" applyFill="1" applyBorder="1" applyAlignment="1">
      <alignment horizontal="center" vertical="center" wrapText="1"/>
    </xf>
    <xf numFmtId="164" fontId="26" fillId="0" borderId="2" xfId="2" applyNumberFormat="1" applyFont="1" applyBorder="1" applyAlignment="1">
      <alignment horizontal="center" vertical="center" wrapText="1"/>
    </xf>
    <xf numFmtId="164" fontId="26" fillId="0" borderId="6" xfId="2" applyNumberFormat="1" applyFont="1" applyBorder="1" applyAlignment="1">
      <alignment horizontal="center" vertical="center" wrapText="1"/>
    </xf>
    <xf numFmtId="164" fontId="26" fillId="0" borderId="7" xfId="2" applyNumberFormat="1" applyFont="1" applyBorder="1" applyAlignment="1">
      <alignment horizontal="center" vertical="center" wrapText="1"/>
    </xf>
    <xf numFmtId="164" fontId="22" fillId="0" borderId="2" xfId="2" applyNumberFormat="1" applyFont="1" applyBorder="1" applyAlignment="1">
      <alignment horizontal="center" vertical="center" wrapText="1"/>
    </xf>
    <xf numFmtId="164" fontId="22" fillId="0" borderId="6" xfId="2" applyNumberFormat="1" applyFont="1" applyBorder="1" applyAlignment="1">
      <alignment horizontal="center" vertical="center" wrapText="1"/>
    </xf>
    <xf numFmtId="164" fontId="22" fillId="0" borderId="7" xfId="2" applyNumberFormat="1" applyFont="1" applyBorder="1" applyAlignment="1">
      <alignment horizontal="center" vertical="center" wrapText="1"/>
    </xf>
    <xf numFmtId="16" fontId="19" fillId="0" borderId="2" xfId="0" applyNumberFormat="1" applyFont="1" applyBorder="1" applyAlignment="1">
      <alignment horizontal="center" vertical="center" wrapText="1"/>
    </xf>
    <xf numFmtId="16" fontId="19" fillId="0" borderId="6" xfId="0" applyNumberFormat="1" applyFont="1" applyBorder="1" applyAlignment="1">
      <alignment horizontal="center" vertical="center" wrapText="1"/>
    </xf>
    <xf numFmtId="16" fontId="19" fillId="0" borderId="7" xfId="0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top" wrapText="1"/>
    </xf>
    <xf numFmtId="0" fontId="19" fillId="0" borderId="7" xfId="0" applyFont="1" applyBorder="1" applyAlignment="1">
      <alignment horizontal="left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topLeftCell="A2" workbookViewId="0">
      <selection activeCell="O29" sqref="O29"/>
    </sheetView>
  </sheetViews>
  <sheetFormatPr defaultRowHeight="14.4" x14ac:dyDescent="0.3"/>
  <cols>
    <col min="1" max="1" width="5.6640625" customWidth="1"/>
    <col min="2" max="2" width="33.6640625" customWidth="1"/>
    <col min="3" max="3" width="12.33203125" customWidth="1"/>
    <col min="4" max="4" width="4.88671875" bestFit="1" customWidth="1"/>
    <col min="6" max="6" width="12.6640625" bestFit="1" customWidth="1"/>
    <col min="7" max="7" width="11.88671875" bestFit="1" customWidth="1"/>
    <col min="8" max="8" width="11" bestFit="1" customWidth="1"/>
    <col min="9" max="9" width="9.109375" customWidth="1"/>
    <col min="10" max="10" width="22.44140625" customWidth="1"/>
  </cols>
  <sheetData>
    <row r="1" spans="1:10" ht="18" x14ac:dyDescent="0.3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49.95" customHeight="1" x14ac:dyDescent="0.3">
      <c r="A2" s="98" t="s">
        <v>68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5" customFormat="1" ht="28.2" customHeight="1" x14ac:dyDescent="0.25">
      <c r="A3" s="99" t="s">
        <v>25</v>
      </c>
      <c r="B3" s="99" t="s">
        <v>1</v>
      </c>
      <c r="C3" s="99" t="s">
        <v>2</v>
      </c>
      <c r="D3" s="99" t="s">
        <v>3</v>
      </c>
      <c r="E3" s="99"/>
      <c r="F3" s="99"/>
      <c r="G3" s="99" t="s">
        <v>4</v>
      </c>
      <c r="H3" s="99"/>
      <c r="I3" s="99"/>
      <c r="J3" s="100" t="s">
        <v>19</v>
      </c>
    </row>
    <row r="4" spans="1:10" s="5" customFormat="1" ht="24" x14ac:dyDescent="0.25">
      <c r="A4" s="99"/>
      <c r="B4" s="99"/>
      <c r="C4" s="99"/>
      <c r="D4" s="6" t="s">
        <v>5</v>
      </c>
      <c r="E4" s="6" t="s">
        <v>6</v>
      </c>
      <c r="F4" s="6" t="s">
        <v>7</v>
      </c>
      <c r="G4" s="7" t="s">
        <v>26</v>
      </c>
      <c r="H4" s="7" t="s">
        <v>69</v>
      </c>
      <c r="I4" s="7" t="s">
        <v>24</v>
      </c>
      <c r="J4" s="100"/>
    </row>
    <row r="5" spans="1:10" s="8" customFormat="1" ht="12" x14ac:dyDescent="0.25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  <c r="H5" s="6">
        <v>8</v>
      </c>
      <c r="I5" s="6">
        <v>9</v>
      </c>
      <c r="J5" s="6">
        <v>10</v>
      </c>
    </row>
    <row r="6" spans="1:10" s="15" customFormat="1" ht="16.2" customHeight="1" x14ac:dyDescent="0.3">
      <c r="A6" s="74">
        <v>1</v>
      </c>
      <c r="B6" s="77" t="s">
        <v>27</v>
      </c>
      <c r="C6" s="14" t="s">
        <v>8</v>
      </c>
      <c r="D6" s="50" t="s">
        <v>50</v>
      </c>
      <c r="E6" s="50" t="s">
        <v>50</v>
      </c>
      <c r="F6" s="21" t="s">
        <v>32</v>
      </c>
      <c r="G6" s="11">
        <f>SUM(G7:G9)</f>
        <v>17246.600000000002</v>
      </c>
      <c r="H6" s="11">
        <f>SUM(H7:H9)</f>
        <v>11392.8</v>
      </c>
      <c r="I6" s="12">
        <f t="shared" ref="I6:I12" si="0">H6/G6</f>
        <v>0.66058237565665101</v>
      </c>
      <c r="J6" s="58"/>
    </row>
    <row r="7" spans="1:10" s="15" customFormat="1" ht="60" x14ac:dyDescent="0.3">
      <c r="A7" s="75"/>
      <c r="B7" s="78"/>
      <c r="C7" s="10" t="s">
        <v>64</v>
      </c>
      <c r="D7" s="51" t="s">
        <v>50</v>
      </c>
      <c r="E7" s="51" t="s">
        <v>50</v>
      </c>
      <c r="F7" s="22" t="s">
        <v>32</v>
      </c>
      <c r="G7" s="9">
        <f>G11+G30</f>
        <v>16662.600000000002</v>
      </c>
      <c r="H7" s="9">
        <f>H11+H30</f>
        <v>11215.9</v>
      </c>
      <c r="I7" s="13">
        <f t="shared" si="0"/>
        <v>0.67311824085076744</v>
      </c>
      <c r="J7" s="58"/>
    </row>
    <row r="8" spans="1:10" s="15" customFormat="1" ht="15.6" x14ac:dyDescent="0.3">
      <c r="A8" s="75"/>
      <c r="B8" s="78"/>
      <c r="C8" s="10" t="s">
        <v>14</v>
      </c>
      <c r="D8" s="51" t="s">
        <v>50</v>
      </c>
      <c r="E8" s="51" t="s">
        <v>50</v>
      </c>
      <c r="F8" s="22" t="s">
        <v>32</v>
      </c>
      <c r="G8" s="9">
        <f>G12+G25</f>
        <v>584</v>
      </c>
      <c r="H8" s="9">
        <f>H12+H25</f>
        <v>176.89999999999998</v>
      </c>
      <c r="I8" s="13">
        <f t="shared" si="0"/>
        <v>0.30291095890410957</v>
      </c>
      <c r="J8" s="38"/>
    </row>
    <row r="9" spans="1:10" s="15" customFormat="1" ht="36" hidden="1" x14ac:dyDescent="0.3">
      <c r="A9" s="76"/>
      <c r="B9" s="79"/>
      <c r="C9" s="10" t="s">
        <v>63</v>
      </c>
      <c r="D9" s="51" t="s">
        <v>50</v>
      </c>
      <c r="E9" s="51" t="s">
        <v>50</v>
      </c>
      <c r="F9" s="22" t="s">
        <v>32</v>
      </c>
      <c r="G9" s="9">
        <f>G33</f>
        <v>0</v>
      </c>
      <c r="H9" s="9">
        <f>H33</f>
        <v>0</v>
      </c>
      <c r="I9" s="13" t="e">
        <f t="shared" si="0"/>
        <v>#DIV/0!</v>
      </c>
      <c r="J9" s="38"/>
    </row>
    <row r="10" spans="1:10" s="20" customFormat="1" ht="16.2" x14ac:dyDescent="0.3">
      <c r="A10" s="114" t="s">
        <v>51</v>
      </c>
      <c r="B10" s="57" t="s">
        <v>9</v>
      </c>
      <c r="C10" s="19" t="s">
        <v>8</v>
      </c>
      <c r="D10" s="48" t="s">
        <v>66</v>
      </c>
      <c r="E10" s="48" t="s">
        <v>67</v>
      </c>
      <c r="F10" s="48" t="s">
        <v>33</v>
      </c>
      <c r="G10" s="47">
        <f>G11+G12</f>
        <v>926.9</v>
      </c>
      <c r="H10" s="47">
        <f>H11+H12</f>
        <v>426.7</v>
      </c>
      <c r="I10" s="45">
        <f t="shared" si="0"/>
        <v>0.46035171000107888</v>
      </c>
      <c r="J10" s="46"/>
    </row>
    <row r="11" spans="1:10" s="20" customFormat="1" ht="60" x14ac:dyDescent="0.3">
      <c r="A11" s="115"/>
      <c r="B11" s="117" t="s">
        <v>28</v>
      </c>
      <c r="C11" s="19" t="s">
        <v>64</v>
      </c>
      <c r="D11" s="48" t="s">
        <v>66</v>
      </c>
      <c r="E11" s="48" t="s">
        <v>67</v>
      </c>
      <c r="F11" s="48" t="s">
        <v>33</v>
      </c>
      <c r="G11" s="47">
        <f>G13+G16+G22</f>
        <v>554.9</v>
      </c>
      <c r="H11" s="47">
        <f>H13+H16+H22</f>
        <v>408</v>
      </c>
      <c r="I11" s="45">
        <f t="shared" si="0"/>
        <v>0.73526761578662825</v>
      </c>
      <c r="J11" s="46"/>
    </row>
    <row r="12" spans="1:10" s="20" customFormat="1" ht="16.2" x14ac:dyDescent="0.3">
      <c r="A12" s="116"/>
      <c r="B12" s="118"/>
      <c r="C12" s="53" t="s">
        <v>14</v>
      </c>
      <c r="D12" s="48" t="s">
        <v>66</v>
      </c>
      <c r="E12" s="48" t="s">
        <v>67</v>
      </c>
      <c r="F12" s="54" t="s">
        <v>33</v>
      </c>
      <c r="G12" s="55">
        <f>G19</f>
        <v>372</v>
      </c>
      <c r="H12" s="55">
        <f>H19</f>
        <v>18.7</v>
      </c>
      <c r="I12" s="56">
        <f t="shared" si="0"/>
        <v>5.0268817204301076E-2</v>
      </c>
      <c r="J12" s="37"/>
    </row>
    <row r="13" spans="1:10" s="17" customFormat="1" ht="15.6" hidden="1" customHeight="1" x14ac:dyDescent="0.3">
      <c r="A13" s="65" t="s">
        <v>52</v>
      </c>
      <c r="B13" s="18" t="s">
        <v>29</v>
      </c>
      <c r="C13" s="68" t="s">
        <v>64</v>
      </c>
      <c r="D13" s="71" t="s">
        <v>66</v>
      </c>
      <c r="E13" s="71" t="s">
        <v>67</v>
      </c>
      <c r="F13" s="71" t="s">
        <v>34</v>
      </c>
      <c r="G13" s="105"/>
      <c r="H13" s="111"/>
      <c r="I13" s="86"/>
      <c r="J13" s="89"/>
    </row>
    <row r="14" spans="1:10" s="17" customFormat="1" ht="15.6" hidden="1" customHeight="1" x14ac:dyDescent="0.3">
      <c r="A14" s="66"/>
      <c r="B14" s="18" t="s">
        <v>10</v>
      </c>
      <c r="C14" s="69"/>
      <c r="D14" s="72"/>
      <c r="E14" s="72"/>
      <c r="F14" s="72"/>
      <c r="G14" s="106"/>
      <c r="H14" s="112"/>
      <c r="I14" s="87"/>
      <c r="J14" s="90"/>
    </row>
    <row r="15" spans="1:10" s="17" customFormat="1" ht="91.5" hidden="1" customHeight="1" x14ac:dyDescent="0.3">
      <c r="A15" s="67"/>
      <c r="B15" s="23" t="s">
        <v>30</v>
      </c>
      <c r="C15" s="70"/>
      <c r="D15" s="73"/>
      <c r="E15" s="73"/>
      <c r="F15" s="73"/>
      <c r="G15" s="107"/>
      <c r="H15" s="113"/>
      <c r="I15" s="88"/>
      <c r="J15" s="91"/>
    </row>
    <row r="16" spans="1:10" s="17" customFormat="1" x14ac:dyDescent="0.3">
      <c r="A16" s="59" t="s">
        <v>53</v>
      </c>
      <c r="B16" s="18" t="s">
        <v>11</v>
      </c>
      <c r="C16" s="60" t="s">
        <v>64</v>
      </c>
      <c r="D16" s="61" t="s">
        <v>66</v>
      </c>
      <c r="E16" s="61" t="s">
        <v>67</v>
      </c>
      <c r="F16" s="61" t="s">
        <v>35</v>
      </c>
      <c r="G16" s="63">
        <v>500</v>
      </c>
      <c r="H16" s="64">
        <v>353.1</v>
      </c>
      <c r="I16" s="62">
        <f>H16/G16</f>
        <v>0.70620000000000005</v>
      </c>
      <c r="J16" s="83"/>
    </row>
    <row r="17" spans="1:10" s="17" customFormat="1" x14ac:dyDescent="0.3">
      <c r="A17" s="59"/>
      <c r="B17" s="18" t="s">
        <v>10</v>
      </c>
      <c r="C17" s="60"/>
      <c r="D17" s="61"/>
      <c r="E17" s="61"/>
      <c r="F17" s="61"/>
      <c r="G17" s="63"/>
      <c r="H17" s="64"/>
      <c r="I17" s="62"/>
      <c r="J17" s="84"/>
    </row>
    <row r="18" spans="1:10" s="17" customFormat="1" ht="41.4" customHeight="1" x14ac:dyDescent="0.3">
      <c r="A18" s="59"/>
      <c r="B18" s="24" t="s">
        <v>31</v>
      </c>
      <c r="C18" s="60"/>
      <c r="D18" s="61"/>
      <c r="E18" s="61"/>
      <c r="F18" s="61"/>
      <c r="G18" s="63"/>
      <c r="H18" s="64"/>
      <c r="I18" s="62"/>
      <c r="J18" s="85"/>
    </row>
    <row r="19" spans="1:10" s="17" customFormat="1" ht="14.4" customHeight="1" x14ac:dyDescent="0.3">
      <c r="A19" s="65" t="s">
        <v>54</v>
      </c>
      <c r="B19" s="18" t="s">
        <v>12</v>
      </c>
      <c r="C19" s="68" t="s">
        <v>14</v>
      </c>
      <c r="D19" s="71" t="s">
        <v>66</v>
      </c>
      <c r="E19" s="71" t="s">
        <v>67</v>
      </c>
      <c r="F19" s="71" t="s">
        <v>37</v>
      </c>
      <c r="G19" s="105">
        <v>372</v>
      </c>
      <c r="H19" s="108">
        <v>18.7</v>
      </c>
      <c r="I19" s="86">
        <f>H19/G19</f>
        <v>5.0268817204301076E-2</v>
      </c>
      <c r="J19" s="89" t="s">
        <v>71</v>
      </c>
    </row>
    <row r="20" spans="1:10" s="17" customFormat="1" x14ac:dyDescent="0.3">
      <c r="A20" s="66"/>
      <c r="B20" s="18" t="s">
        <v>10</v>
      </c>
      <c r="C20" s="69"/>
      <c r="D20" s="72"/>
      <c r="E20" s="72"/>
      <c r="F20" s="72"/>
      <c r="G20" s="106"/>
      <c r="H20" s="109"/>
      <c r="I20" s="87"/>
      <c r="J20" s="90"/>
    </row>
    <row r="21" spans="1:10" s="17" customFormat="1" ht="76.2" customHeight="1" x14ac:dyDescent="0.3">
      <c r="A21" s="67"/>
      <c r="B21" s="25" t="s">
        <v>36</v>
      </c>
      <c r="C21" s="70"/>
      <c r="D21" s="73"/>
      <c r="E21" s="73"/>
      <c r="F21" s="73"/>
      <c r="G21" s="107"/>
      <c r="H21" s="110"/>
      <c r="I21" s="88"/>
      <c r="J21" s="91"/>
    </row>
    <row r="22" spans="1:10" s="17" customFormat="1" x14ac:dyDescent="0.3">
      <c r="A22" s="65" t="s">
        <v>55</v>
      </c>
      <c r="B22" s="18" t="s">
        <v>13</v>
      </c>
      <c r="C22" s="68" t="s">
        <v>64</v>
      </c>
      <c r="D22" s="71" t="s">
        <v>66</v>
      </c>
      <c r="E22" s="71" t="s">
        <v>67</v>
      </c>
      <c r="F22" s="71" t="s">
        <v>39</v>
      </c>
      <c r="G22" s="105">
        <v>54.9</v>
      </c>
      <c r="H22" s="108">
        <v>54.9</v>
      </c>
      <c r="I22" s="86">
        <f>H22/G22</f>
        <v>1</v>
      </c>
      <c r="J22" s="89"/>
    </row>
    <row r="23" spans="1:10" s="17" customFormat="1" x14ac:dyDescent="0.3">
      <c r="A23" s="66"/>
      <c r="B23" s="18" t="s">
        <v>10</v>
      </c>
      <c r="C23" s="69"/>
      <c r="D23" s="72"/>
      <c r="E23" s="72"/>
      <c r="F23" s="72"/>
      <c r="G23" s="106"/>
      <c r="H23" s="109"/>
      <c r="I23" s="87"/>
      <c r="J23" s="90"/>
    </row>
    <row r="24" spans="1:10" s="17" customFormat="1" ht="33" customHeight="1" x14ac:dyDescent="0.3">
      <c r="A24" s="67"/>
      <c r="B24" s="26" t="s">
        <v>38</v>
      </c>
      <c r="C24" s="70"/>
      <c r="D24" s="73"/>
      <c r="E24" s="73"/>
      <c r="F24" s="73"/>
      <c r="G24" s="107"/>
      <c r="H24" s="110"/>
      <c r="I24" s="88"/>
      <c r="J24" s="91"/>
    </row>
    <row r="25" spans="1:10" s="20" customFormat="1" x14ac:dyDescent="0.3">
      <c r="A25" s="93" t="s">
        <v>56</v>
      </c>
      <c r="B25" s="16" t="s">
        <v>15</v>
      </c>
      <c r="C25" s="94" t="s">
        <v>14</v>
      </c>
      <c r="D25" s="95" t="s">
        <v>66</v>
      </c>
      <c r="E25" s="95" t="s">
        <v>67</v>
      </c>
      <c r="F25" s="95" t="s">
        <v>41</v>
      </c>
      <c r="G25" s="92">
        <f>G27</f>
        <v>212</v>
      </c>
      <c r="H25" s="80">
        <f>H27</f>
        <v>158.19999999999999</v>
      </c>
      <c r="I25" s="81">
        <f>H25/G25</f>
        <v>0.74622641509433962</v>
      </c>
      <c r="J25" s="82"/>
    </row>
    <row r="26" spans="1:10" s="20" customFormat="1" ht="55.2" x14ac:dyDescent="0.3">
      <c r="A26" s="93"/>
      <c r="B26" s="27" t="s">
        <v>43</v>
      </c>
      <c r="C26" s="94"/>
      <c r="D26" s="95"/>
      <c r="E26" s="95"/>
      <c r="F26" s="95"/>
      <c r="G26" s="92"/>
      <c r="H26" s="80"/>
      <c r="I26" s="81"/>
      <c r="J26" s="82"/>
    </row>
    <row r="27" spans="1:10" s="17" customFormat="1" x14ac:dyDescent="0.3">
      <c r="A27" s="59" t="s">
        <v>57</v>
      </c>
      <c r="B27" s="18" t="s">
        <v>16</v>
      </c>
      <c r="C27" s="60" t="s">
        <v>14</v>
      </c>
      <c r="D27" s="61" t="s">
        <v>66</v>
      </c>
      <c r="E27" s="61" t="s">
        <v>67</v>
      </c>
      <c r="F27" s="61" t="s">
        <v>42</v>
      </c>
      <c r="G27" s="63">
        <v>212</v>
      </c>
      <c r="H27" s="64">
        <v>158.19999999999999</v>
      </c>
      <c r="I27" s="62">
        <f>H27/G27</f>
        <v>0.74622641509433962</v>
      </c>
      <c r="J27" s="83"/>
    </row>
    <row r="28" spans="1:10" s="17" customFormat="1" x14ac:dyDescent="0.3">
      <c r="A28" s="59"/>
      <c r="B28" s="18" t="s">
        <v>17</v>
      </c>
      <c r="C28" s="60"/>
      <c r="D28" s="61"/>
      <c r="E28" s="61"/>
      <c r="F28" s="61"/>
      <c r="G28" s="63"/>
      <c r="H28" s="64"/>
      <c r="I28" s="62"/>
      <c r="J28" s="84"/>
    </row>
    <row r="29" spans="1:10" s="17" customFormat="1" ht="79.2" x14ac:dyDescent="0.3">
      <c r="A29" s="59"/>
      <c r="B29" s="28" t="s">
        <v>40</v>
      </c>
      <c r="C29" s="60"/>
      <c r="D29" s="61"/>
      <c r="E29" s="61"/>
      <c r="F29" s="61"/>
      <c r="G29" s="63"/>
      <c r="H29" s="64"/>
      <c r="I29" s="62"/>
      <c r="J29" s="85"/>
    </row>
    <row r="30" spans="1:10" s="20" customFormat="1" ht="82.8" x14ac:dyDescent="0.3">
      <c r="A30" s="35" t="s">
        <v>58</v>
      </c>
      <c r="B30" s="30" t="s">
        <v>62</v>
      </c>
      <c r="C30" s="19" t="s">
        <v>64</v>
      </c>
      <c r="D30" s="48" t="s">
        <v>66</v>
      </c>
      <c r="E30" s="48" t="s">
        <v>65</v>
      </c>
      <c r="F30" s="48" t="s">
        <v>44</v>
      </c>
      <c r="G30" s="47">
        <f>G31</f>
        <v>16107.7</v>
      </c>
      <c r="H30" s="47">
        <f>H31</f>
        <v>10807.9</v>
      </c>
      <c r="I30" s="45">
        <f>H30/G30</f>
        <v>0.67097723449033686</v>
      </c>
      <c r="J30" s="46"/>
    </row>
    <row r="31" spans="1:10" s="17" customFormat="1" ht="26.4" x14ac:dyDescent="0.3">
      <c r="A31" s="65" t="s">
        <v>59</v>
      </c>
      <c r="B31" s="31" t="s">
        <v>22</v>
      </c>
      <c r="C31" s="68" t="s">
        <v>64</v>
      </c>
      <c r="D31" s="61" t="s">
        <v>66</v>
      </c>
      <c r="E31" s="61" t="s">
        <v>65</v>
      </c>
      <c r="F31" s="61" t="s">
        <v>45</v>
      </c>
      <c r="G31" s="63">
        <v>16107.7</v>
      </c>
      <c r="H31" s="64">
        <v>10807.9</v>
      </c>
      <c r="I31" s="62">
        <f>H31/G31</f>
        <v>0.67097723449033686</v>
      </c>
      <c r="J31" s="96" t="s">
        <v>72</v>
      </c>
    </row>
    <row r="32" spans="1:10" s="17" customFormat="1" ht="79.2" x14ac:dyDescent="0.3">
      <c r="A32" s="67"/>
      <c r="B32" s="25" t="s">
        <v>18</v>
      </c>
      <c r="C32" s="70"/>
      <c r="D32" s="61"/>
      <c r="E32" s="61"/>
      <c r="F32" s="61"/>
      <c r="G32" s="63"/>
      <c r="H32" s="64"/>
      <c r="I32" s="62"/>
      <c r="J32" s="96"/>
    </row>
    <row r="33" spans="1:10" s="20" customFormat="1" ht="82.8" hidden="1" x14ac:dyDescent="0.3">
      <c r="A33" s="35" t="s">
        <v>60</v>
      </c>
      <c r="B33" s="32" t="s">
        <v>46</v>
      </c>
      <c r="C33" s="36" t="s">
        <v>63</v>
      </c>
      <c r="D33" s="52" t="s">
        <v>50</v>
      </c>
      <c r="E33" s="52" t="s">
        <v>50</v>
      </c>
      <c r="F33" s="48" t="s">
        <v>47</v>
      </c>
      <c r="G33" s="47">
        <f>G34</f>
        <v>0</v>
      </c>
      <c r="H33" s="44">
        <f>H34</f>
        <v>0</v>
      </c>
      <c r="I33" s="45" t="e">
        <f>H33/G33</f>
        <v>#DIV/0!</v>
      </c>
      <c r="J33" s="46"/>
    </row>
    <row r="34" spans="1:10" s="17" customFormat="1" ht="79.2" hidden="1" x14ac:dyDescent="0.3">
      <c r="A34" s="29" t="s">
        <v>61</v>
      </c>
      <c r="B34" s="34" t="s">
        <v>48</v>
      </c>
      <c r="C34" s="33" t="s">
        <v>63</v>
      </c>
      <c r="D34" s="39" t="s">
        <v>50</v>
      </c>
      <c r="E34" s="39" t="s">
        <v>50</v>
      </c>
      <c r="F34" s="40" t="s">
        <v>49</v>
      </c>
      <c r="G34" s="42"/>
      <c r="H34" s="43"/>
      <c r="I34" s="41" t="e">
        <f>H34/G34</f>
        <v>#DIV/0!</v>
      </c>
      <c r="J34" s="49"/>
    </row>
    <row r="35" spans="1:10" x14ac:dyDescent="0.3">
      <c r="A35" s="1"/>
    </row>
    <row r="36" spans="1:10" s="3" customFormat="1" ht="13.8" x14ac:dyDescent="0.3">
      <c r="A36" s="2" t="s">
        <v>70</v>
      </c>
    </row>
    <row r="37" spans="1:10" x14ac:dyDescent="0.3">
      <c r="A37" s="1"/>
    </row>
    <row r="38" spans="1:10" x14ac:dyDescent="0.3">
      <c r="A38" s="1"/>
    </row>
    <row r="39" spans="1:10" s="4" customFormat="1" ht="29.4" customHeight="1" x14ac:dyDescent="0.3">
      <c r="A39" s="103" t="s">
        <v>23</v>
      </c>
      <c r="B39" s="104"/>
      <c r="C39" s="104"/>
      <c r="D39" s="104"/>
      <c r="E39" s="104"/>
      <c r="F39" s="102"/>
      <c r="G39" s="102"/>
      <c r="I39" s="4" t="s">
        <v>21</v>
      </c>
    </row>
    <row r="40" spans="1:10" x14ac:dyDescent="0.3">
      <c r="F40" s="101" t="s">
        <v>20</v>
      </c>
      <c r="G40" s="101"/>
    </row>
  </sheetData>
  <mergeCells count="79">
    <mergeCell ref="A10:A12"/>
    <mergeCell ref="B11:B12"/>
    <mergeCell ref="D22:D24"/>
    <mergeCell ref="A19:A21"/>
    <mergeCell ref="C19:C21"/>
    <mergeCell ref="A22:A24"/>
    <mergeCell ref="C22:C24"/>
    <mergeCell ref="D19:D21"/>
    <mergeCell ref="I13:I15"/>
    <mergeCell ref="J13:J15"/>
    <mergeCell ref="E22:E24"/>
    <mergeCell ref="F22:F24"/>
    <mergeCell ref="G22:G24"/>
    <mergeCell ref="H22:H24"/>
    <mergeCell ref="E19:E21"/>
    <mergeCell ref="F19:F21"/>
    <mergeCell ref="G19:G21"/>
    <mergeCell ref="H19:H21"/>
    <mergeCell ref="G13:G15"/>
    <mergeCell ref="H13:H15"/>
    <mergeCell ref="F40:G40"/>
    <mergeCell ref="F39:G39"/>
    <mergeCell ref="G31:G32"/>
    <mergeCell ref="D31:D32"/>
    <mergeCell ref="E31:E32"/>
    <mergeCell ref="F31:F32"/>
    <mergeCell ref="A39:E39"/>
    <mergeCell ref="A31:A32"/>
    <mergeCell ref="C31:C32"/>
    <mergeCell ref="A1:J1"/>
    <mergeCell ref="A2:J2"/>
    <mergeCell ref="A3:A4"/>
    <mergeCell ref="B3:B4"/>
    <mergeCell ref="C3:C4"/>
    <mergeCell ref="D3:F3"/>
    <mergeCell ref="G3:I3"/>
    <mergeCell ref="J3:J4"/>
    <mergeCell ref="H31:H32"/>
    <mergeCell ref="I31:I32"/>
    <mergeCell ref="J31:J32"/>
    <mergeCell ref="G27:G29"/>
    <mergeCell ref="H27:H29"/>
    <mergeCell ref="J27:J29"/>
    <mergeCell ref="G25:G26"/>
    <mergeCell ref="A27:A29"/>
    <mergeCell ref="C27:C29"/>
    <mergeCell ref="D27:D29"/>
    <mergeCell ref="E27:E29"/>
    <mergeCell ref="F27:F29"/>
    <mergeCell ref="A25:A26"/>
    <mergeCell ref="C25:C26"/>
    <mergeCell ref="D25:D26"/>
    <mergeCell ref="E25:E26"/>
    <mergeCell ref="F25:F26"/>
    <mergeCell ref="H25:H26"/>
    <mergeCell ref="I25:I26"/>
    <mergeCell ref="I27:I29"/>
    <mergeCell ref="J25:J26"/>
    <mergeCell ref="J16:J18"/>
    <mergeCell ref="I19:I21"/>
    <mergeCell ref="J19:J21"/>
    <mergeCell ref="I22:I24"/>
    <mergeCell ref="J22:J24"/>
    <mergeCell ref="J6:J7"/>
    <mergeCell ref="A16:A18"/>
    <mergeCell ref="C16:C18"/>
    <mergeCell ref="D16:D18"/>
    <mergeCell ref="E16:E18"/>
    <mergeCell ref="F16:F18"/>
    <mergeCell ref="I16:I18"/>
    <mergeCell ref="G16:G18"/>
    <mergeCell ref="H16:H18"/>
    <mergeCell ref="A13:A15"/>
    <mergeCell ref="C13:C15"/>
    <mergeCell ref="D13:D15"/>
    <mergeCell ref="E13:E15"/>
    <mergeCell ref="A6:A9"/>
    <mergeCell ref="B6:B9"/>
    <mergeCell ref="F13:F15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месяцев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2020-10-14T05:47:13Z</dcterms:modified>
</cp:coreProperties>
</file>