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0" hidden="1">'Приложение 7'!$E$1:$E$46</definedName>
    <definedName name="_xlnm._FilterDatabase" localSheetId="2" hidden="1">'приложение 9'!$C$1:$C$95</definedName>
  </definedNames>
  <calcPr calcId="145621"/>
</workbook>
</file>

<file path=xl/calcChain.xml><?xml version="1.0" encoding="utf-8"?>
<calcChain xmlns="http://schemas.openxmlformats.org/spreadsheetml/2006/main">
  <c r="H15" i="2" l="1"/>
  <c r="G15" i="2"/>
  <c r="F15" i="2"/>
  <c r="H18" i="2"/>
  <c r="G18" i="2"/>
  <c r="F18" i="2"/>
  <c r="F11" i="2"/>
  <c r="F26" i="2"/>
  <c r="F39" i="2"/>
  <c r="F45" i="2"/>
  <c r="H39" i="2"/>
  <c r="H41" i="2"/>
  <c r="H42" i="2"/>
  <c r="H44" i="2"/>
  <c r="H30" i="2"/>
  <c r="H32" i="2"/>
  <c r="F9" i="2" l="1"/>
  <c r="F6" i="2" s="1"/>
  <c r="F7" i="2"/>
  <c r="G7" i="2"/>
  <c r="F46" i="2"/>
  <c r="G46" i="2"/>
  <c r="F47" i="2"/>
  <c r="G47" i="2"/>
  <c r="G48" i="2"/>
  <c r="G45" i="2" s="1"/>
  <c r="F48" i="2"/>
  <c r="H50" i="2"/>
  <c r="D85" i="3"/>
  <c r="E85" i="3"/>
  <c r="D86" i="3"/>
  <c r="E86" i="3"/>
  <c r="D87" i="3"/>
  <c r="E87" i="3"/>
  <c r="D88" i="3"/>
  <c r="E88" i="3"/>
  <c r="D89" i="3"/>
  <c r="E89" i="3"/>
  <c r="E90" i="3"/>
  <c r="E84" i="3" s="1"/>
  <c r="D90" i="3"/>
  <c r="D84" i="3" s="1"/>
  <c r="D13" i="3"/>
  <c r="E13" i="3"/>
  <c r="D14" i="3"/>
  <c r="E14" i="3"/>
  <c r="D15" i="3"/>
  <c r="E15" i="3"/>
  <c r="D16" i="3"/>
  <c r="E16" i="3"/>
  <c r="D17" i="3"/>
  <c r="E17" i="3"/>
  <c r="D43" i="3"/>
  <c r="E43" i="3"/>
  <c r="D44" i="3"/>
  <c r="E44" i="3"/>
  <c r="D45" i="3"/>
  <c r="E45" i="3"/>
  <c r="D46" i="3"/>
  <c r="E46" i="3"/>
  <c r="D47" i="3"/>
  <c r="E47" i="3"/>
  <c r="D73" i="3"/>
  <c r="E73" i="3"/>
  <c r="D74" i="3"/>
  <c r="E74" i="3"/>
  <c r="D75" i="3"/>
  <c r="E75" i="3"/>
  <c r="D76" i="3"/>
  <c r="E76" i="3"/>
  <c r="D77" i="3"/>
  <c r="E77" i="3"/>
  <c r="E66" i="3"/>
  <c r="D66" i="3"/>
  <c r="E36" i="3"/>
  <c r="D36" i="3"/>
  <c r="H14" i="2"/>
  <c r="H17" i="2"/>
  <c r="H20" i="2"/>
  <c r="G21" i="2"/>
  <c r="F21" i="2"/>
  <c r="G36" i="2"/>
  <c r="F36" i="2"/>
  <c r="G25" i="2"/>
  <c r="G26" i="2"/>
  <c r="F25" i="2"/>
  <c r="G40" i="2"/>
  <c r="G41" i="2"/>
  <c r="F40" i="2"/>
  <c r="F41" i="2"/>
  <c r="G42" i="2"/>
  <c r="G39" i="2" s="1"/>
  <c r="F42" i="2"/>
  <c r="G33" i="2"/>
  <c r="F33" i="2"/>
  <c r="G30" i="2"/>
  <c r="F30" i="2"/>
  <c r="H29" i="2"/>
  <c r="G27" i="2"/>
  <c r="F27" i="2"/>
  <c r="G12" i="2"/>
  <c r="F12" i="2"/>
  <c r="G11" i="2"/>
  <c r="G10" i="2"/>
  <c r="F10" i="2"/>
  <c r="E78" i="3"/>
  <c r="E72" i="3" s="1"/>
  <c r="D78" i="3"/>
  <c r="D72" i="3" s="1"/>
  <c r="E60" i="3"/>
  <c r="D60" i="3"/>
  <c r="E54" i="3"/>
  <c r="D54" i="3"/>
  <c r="E48" i="3"/>
  <c r="D48" i="3"/>
  <c r="E30" i="3"/>
  <c r="D30" i="3"/>
  <c r="E24" i="3"/>
  <c r="D24" i="3"/>
  <c r="E18" i="3"/>
  <c r="D18" i="3"/>
  <c r="F8" i="2" l="1"/>
  <c r="H45" i="2"/>
  <c r="H47" i="2"/>
  <c r="H48" i="2"/>
  <c r="G8" i="2"/>
  <c r="H12" i="2"/>
  <c r="H11" i="2"/>
  <c r="D11" i="3"/>
  <c r="D7" i="3"/>
  <c r="E42" i="3"/>
  <c r="E11" i="3"/>
  <c r="E10" i="3"/>
  <c r="E8" i="3"/>
  <c r="D10" i="3"/>
  <c r="E7" i="3"/>
  <c r="D8" i="3"/>
  <c r="E9" i="3"/>
  <c r="D9" i="3"/>
  <c r="D42" i="3"/>
  <c r="E12" i="3"/>
  <c r="D12" i="3"/>
  <c r="G9" i="2"/>
  <c r="G24" i="2"/>
  <c r="F24" i="2"/>
  <c r="H26" i="2"/>
  <c r="H27" i="2"/>
  <c r="H9" i="2" l="1"/>
  <c r="G6" i="2"/>
  <c r="E6" i="3"/>
  <c r="D6" i="3"/>
  <c r="H24" i="2"/>
  <c r="H8" i="2"/>
  <c r="H6" i="2" l="1"/>
  <c r="I17" i="1"/>
  <c r="I16" i="1"/>
  <c r="H39" i="1" l="1"/>
  <c r="G39" i="1"/>
  <c r="I42" i="1"/>
  <c r="H9" i="1" l="1"/>
  <c r="G9" i="1"/>
  <c r="I21" i="1"/>
  <c r="I22" i="1"/>
  <c r="H25" i="1" l="1"/>
  <c r="G25" i="1"/>
  <c r="I40" i="1"/>
  <c r="I36" i="1"/>
  <c r="I33" i="1"/>
  <c r="I30" i="1"/>
  <c r="I27" i="1"/>
  <c r="I13" i="1"/>
  <c r="I10" i="1"/>
  <c r="H8" i="1"/>
  <c r="H7" i="1" l="1"/>
  <c r="H6" i="1" s="1"/>
  <c r="I9" i="1"/>
  <c r="I39" i="1"/>
  <c r="I25" i="1"/>
  <c r="G8" i="1"/>
  <c r="I8" i="1" s="1"/>
  <c r="G7" i="1" l="1"/>
  <c r="I7" i="1" s="1"/>
  <c r="G6" i="1" l="1"/>
  <c r="I6" i="1" s="1"/>
</calcChain>
</file>

<file path=xl/sharedStrings.xml><?xml version="1.0" encoding="utf-8"?>
<sst xmlns="http://schemas.openxmlformats.org/spreadsheetml/2006/main" count="368" uniqueCount="103">
  <si>
    <t>Отчет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</si>
  <si>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</si>
  <si>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</si>
  <si>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</si>
  <si>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</si>
  <si>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</si>
  <si>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</si>
  <si>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</si>
  <si>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</si>
  <si>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% исполнения</t>
  </si>
  <si>
    <t>Всего</t>
  </si>
  <si>
    <t>Х</t>
  </si>
  <si>
    <t>Подпрограмма 1</t>
  </si>
  <si>
    <t>Отдел экономики</t>
  </si>
  <si>
    <t>подпрограммы 1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</si>
  <si>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</si>
  <si>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</si>
  <si>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</si>
  <si>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</si>
  <si>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КСЭРТ</t>
  </si>
  <si>
    <t>Подпрограмма 2</t>
  </si>
  <si>
    <t>Основное мероприятие  1</t>
  </si>
  <si>
    <t>подпрограммы 2</t>
  </si>
  <si>
    <t>Основное мероприятие  2</t>
  </si>
  <si>
    <t>Предоставление субсидии на возмещение части затрат, направленных на пиобретение специализированного автотранспорта для организации развозной торговли и доставки заказов бытовых услуг сельскому населению</t>
  </si>
  <si>
    <t>0310560030</t>
  </si>
  <si>
    <t>0320260080</t>
  </si>
  <si>
    <t>0320460100</t>
  </si>
  <si>
    <t>702</t>
  </si>
  <si>
    <t>0412</t>
  </si>
  <si>
    <t>0310699999</t>
  </si>
  <si>
    <t>Проведение праздника "День предпринимателя"</t>
  </si>
  <si>
    <t>03105S6050</t>
  </si>
  <si>
    <t>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</si>
  <si>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0408</t>
  </si>
  <si>
    <t>Предоставление субсидинй на приобретение и установку нестационарных объектов для  оказания торговых и бытовых услуг (мобильных (сборно-разборных,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преышает 2 километра</t>
  </si>
  <si>
    <t>Предоставление субсидий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300 человек и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</si>
  <si>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Предоставление субсидий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</si>
  <si>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>Основное мероприятие  6</t>
  </si>
  <si>
    <t>03104S6730</t>
  </si>
  <si>
    <t>Поддержка сельскохозяйственных потребительских кооперативов</t>
  </si>
  <si>
    <t>Предоставление субсидий начинающим субъектам малого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</si>
  <si>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0320360090</t>
  </si>
  <si>
    <t>(подпись)</t>
  </si>
  <si>
    <t>Суринова Н.В.</t>
  </si>
  <si>
    <t>03201S6060</t>
  </si>
  <si>
    <t xml:space="preserve">Основное мероприятие 1  
подпрограммы 3 </t>
  </si>
  <si>
    <t xml:space="preserve">Управление экономики, контроля и регулирования закупок 
администрации Грязинского муниципального района                </t>
  </si>
  <si>
    <t>Отдел экономики
КСЭРТ</t>
  </si>
  <si>
    <t>* Указывается  причина  низкого освоения  средств  районного бюджета  при кассовых расходах менее 95% - по итогам года</t>
  </si>
  <si>
    <t>0330160120</t>
  </si>
  <si>
    <t>03102S6400</t>
  </si>
  <si>
    <t>0310460020</t>
  </si>
  <si>
    <t>Предоставление субсидий на возмещение части затрат, связанных с приобретением автомобильного топлива для доставки товаров и заказов сельскому населению</t>
  </si>
  <si>
    <t xml:space="preserve">Отчет о финансовом обеспечении   муниципальной программы </t>
  </si>
  <si>
    <t>№ 
п/п</t>
  </si>
  <si>
    <t>Источники ресурсного обеспечения</t>
  </si>
  <si>
    <t>Расходы (тыс.руб.)</t>
  </si>
  <si>
    <t>План отчетного периода</t>
  </si>
  <si>
    <t>Фактически за отчетный год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</si>
  <si>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</si>
  <si>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</si>
  <si>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</si>
  <si>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</si>
  <si>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</si>
  <si>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 xml:space="preserve"> годовой план</t>
  </si>
  <si>
    <t xml:space="preserve">факт </t>
  </si>
  <si>
    <t>Федеральный бюджет</t>
  </si>
  <si>
    <t>Областной бюджет</t>
  </si>
  <si>
    <t>Программа «Развитие экономики Грязинского муниципального района Липецкой области на 2015-2024 годы»</t>
  </si>
  <si>
    <t>«Развитие малого и среднего предпринимательства и малых форм хозяйствования Грязинского муниципального района на 2015-2024 годы»</t>
  </si>
  <si>
    <t>«Развитие потребительского рынка Грязинского муниципального района Липецкой области на 2015 – 2024 годы»</t>
  </si>
  <si>
    <t>Подпрограмма 3 « Модернизация и развитие пассажирского транспорта на территории Грязинского муниципального района Липецкой области  на 2015-2024 годы.</t>
  </si>
  <si>
    <t>Подпрограмма 1 «Развитие малого и среднего предпринимательства и малых форм хозяйствования Грязинского муниципального района на 2015-2024 годы»</t>
  </si>
  <si>
    <t>Основное мероприятие 2 подпрограммы 1 
Предоставление субсидий начинающим субъектам малого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</si>
  <si>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Основное мероприятие 4 подпрограммы 1 
Поддержка сельскохозяйственных потребительских кооперативов</t>
  </si>
  <si>
    <t>Основное мероприятие 5 подпрограммы 1 
Предоставление субсидий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</si>
  <si>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>Основное мероприятие 6 подпрограммы 1
Проведение праздника "День предпринимателя"</t>
  </si>
  <si>
    <t>Подпрограмма 2 «Развитие потребительского рынка Грязинского муниципального района Липецкой области на 2015 – 2024 годы»</t>
  </si>
  <si>
    <t>Основное мероприятие 1 подпрограммы 2 
Предоставление субсидий на возмещение части затрат, связанных с приобретением автомобильного топлива для доставки товаров и заказов сельскому населению</t>
  </si>
  <si>
    <t>Основное мероприятие 2 подпрограммы 2 
Предоставление субсидии на возмещение части затрат, направленных на пиобретение специализированного автотранспорта для организации развозной торговли и доставки заказов бытовых услуг сельскому населению</t>
  </si>
  <si>
    <t>Основное мероприятие 3 подпрограммы 2
Предоставление субсидий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300 человек и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</si>
  <si>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Основное мероприятие 4 подпрограммы 2
Предоставление субсидинй на приобретение и установку нестационарных объектов для  оказания торговых и бытовых услуг (мобильных (сборно-разборных,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преышает 2 километра</t>
  </si>
  <si>
    <t>Основное мероприятие 1 подпрограммы 3
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</si>
  <si>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0310586050</t>
  </si>
  <si>
    <t>0320186060</t>
  </si>
  <si>
    <t>0340185170</t>
  </si>
  <si>
    <t>Подпрограмма 3 « Модернизация и развитие пассажирского транспорта на территории Грязинского муниципального района Липецкой области  на 2015-2024 годы»</t>
  </si>
  <si>
    <t>Подпрограмма 4 «Развитие сельского хозяйства и регулирование рынка сельскохозяйственной продукции, сырья и продовольствия на 2015-2024 годы»</t>
  </si>
  <si>
    <t>Основное мероприятие 1 подпрограммы 4 
Организация отлова и содержания безнадзорных животных на территории Грязинского муниципального района</t>
  </si>
  <si>
    <t>Причины  низкого освоения средств местного бюджета*</t>
  </si>
  <si>
    <t>О финансовом обеспечении муниципальной программы «Развитие экономики Грязинского муниципального района Липецкой области на 2015 – 2024 годы»   
за счет средств местного бюджета за 2019 год.</t>
  </si>
  <si>
    <t>Годовой  план 2019г.</t>
  </si>
  <si>
    <t>Факт  2019г.</t>
  </si>
  <si>
    <t>«Развитие экономики Грязинского муниципального района Липецкой области на 2015 – 2024 годы» 
за счет средств иных источников за 2019 год.</t>
  </si>
  <si>
    <t>Расходы отчетного периода  2019 года, (тыс.руб.)</t>
  </si>
  <si>
    <t>«Развитие экономики Грязинского муниципального района Липецкой области на 2015 – 2024 годы» 
за счет средств всех источников за 2019 год</t>
  </si>
  <si>
    <t>03104S6720</t>
  </si>
  <si>
    <t>03301S6190</t>
  </si>
  <si>
    <t>0310286400</t>
  </si>
  <si>
    <t>0310486720
0310486730</t>
  </si>
  <si>
    <t>0320286060</t>
  </si>
  <si>
    <t>0330186190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</si>
</sst>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\ _₽_-;\-* #,##0.0\ _₽_-;_-* &quot;-&quot;??\ _₽_-;_-@_-"/>
  </numFmts>
  <fonts count="30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0" fontId="12" fillId="0" borderId="0" xfId="0" applyFont="1"/>
    <xf numFmtId="0" fontId="2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164" fontId="0" fillId="0" borderId="0" xfId="0" applyNumberFormat="1"/>
    <xf numFmtId="9" fontId="0" fillId="0" borderId="0" xfId="1" applyFont="1"/>
    <xf numFmtId="49" fontId="4" fillId="0" borderId="6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164" fontId="10" fillId="0" borderId="7" xfId="0" applyNumberFormat="1" applyFont="1" applyBorder="1" applyAlignment="1">
      <alignment vertical="center" wrapText="1"/>
    </xf>
    <xf numFmtId="0" fontId="16" fillId="0" borderId="0" xfId="0" applyFont="1" applyBorder="1" applyAlignment="1"/>
    <xf numFmtId="0" fontId="16" fillId="0" borderId="0" xfId="0" applyFont="1" applyAlignment="1"/>
    <xf numFmtId="0" fontId="4" fillId="0" borderId="0" xfId="0" applyFont="1"/>
    <xf numFmtId="0" fontId="16" fillId="0" borderId="0" xfId="0" applyFont="1" applyBorder="1" applyAlignment="1">
      <alignment wrapText="1"/>
    </xf>
    <xf numFmtId="0" fontId="4" fillId="0" borderId="0" xfId="0" applyFont="1" applyBorder="1"/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165" fontId="19" fillId="0" borderId="1" xfId="2" applyNumberFormat="1" applyFont="1" applyBorder="1"/>
    <xf numFmtId="0" fontId="19" fillId="0" borderId="0" xfId="0" applyFont="1" applyBorder="1"/>
    <xf numFmtId="0" fontId="19" fillId="0" borderId="0" xfId="0" applyFont="1"/>
    <xf numFmtId="0" fontId="19" fillId="0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165" fontId="20" fillId="0" borderId="1" xfId="2" applyNumberFormat="1" applyFont="1" applyBorder="1"/>
    <xf numFmtId="0" fontId="20" fillId="0" borderId="0" xfId="0" applyFont="1" applyBorder="1"/>
    <xf numFmtId="0" fontId="20" fillId="0" borderId="0" xfId="0" applyFont="1"/>
    <xf numFmtId="0" fontId="20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1" xfId="2" applyNumberFormat="1" applyFont="1" applyBorder="1"/>
    <xf numFmtId="0" fontId="4" fillId="0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164" fontId="24" fillId="0" borderId="1" xfId="0" applyNumberFormat="1" applyFont="1" applyFill="1" applyBorder="1" applyAlignment="1">
      <alignment vertical="center" wrapText="1"/>
    </xf>
    <xf numFmtId="164" fontId="24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4" fillId="0" borderId="1" xfId="0" applyFont="1" applyBorder="1"/>
    <xf numFmtId="166" fontId="4" fillId="0" borderId="1" xfId="2" applyNumberFormat="1" applyFont="1" applyBorder="1"/>
    <xf numFmtId="166" fontId="20" fillId="0" borderId="1" xfId="2" applyNumberFormat="1" applyFont="1" applyBorder="1"/>
    <xf numFmtId="0" fontId="23" fillId="0" borderId="5" xfId="0" applyFont="1" applyBorder="1" applyAlignment="1">
      <alignment vertical="top" wrapText="1"/>
    </xf>
    <xf numFmtId="165" fontId="19" fillId="0" borderId="1" xfId="2" applyNumberFormat="1" applyFont="1" applyBorder="1" applyAlignment="1">
      <alignment horizontal="center" vertical="center"/>
    </xf>
    <xf numFmtId="9" fontId="19" fillId="0" borderId="1" xfId="1" applyFont="1" applyBorder="1" applyAlignment="1">
      <alignment horizontal="center" vertical="center"/>
    </xf>
    <xf numFmtId="165" fontId="20" fillId="0" borderId="1" xfId="2" applyNumberFormat="1" applyFont="1" applyBorder="1" applyAlignment="1">
      <alignment horizontal="center" vertical="center"/>
    </xf>
    <xf numFmtId="9" fontId="20" fillId="0" borderId="1" xfId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6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7" fillId="0" borderId="0" xfId="0" applyFont="1"/>
    <xf numFmtId="0" fontId="28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9" fillId="0" borderId="0" xfId="0" applyFont="1"/>
    <xf numFmtId="0" fontId="23" fillId="0" borderId="1" xfId="0" applyFont="1" applyBorder="1" applyAlignment="1">
      <alignment horizontal="center" vertical="center" wrapText="1"/>
    </xf>
    <xf numFmtId="166" fontId="20" fillId="0" borderId="1" xfId="2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 vertical="center" wrapText="1"/>
    </xf>
    <xf numFmtId="9" fontId="24" fillId="0" borderId="1" xfId="0" applyNumberFormat="1" applyFont="1" applyBorder="1" applyAlignment="1">
      <alignment horizontal="center" vertical="center" wrapText="1"/>
    </xf>
    <xf numFmtId="9" fontId="10" fillId="0" borderId="6" xfId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9" fontId="10" fillId="0" borderId="7" xfId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center" wrapText="1"/>
    </xf>
    <xf numFmtId="9" fontId="10" fillId="0" borderId="2" xfId="0" applyNumberFormat="1" applyFont="1" applyBorder="1" applyAlignment="1">
      <alignment horizontal="center" wrapText="1"/>
    </xf>
    <xf numFmtId="9" fontId="10" fillId="0" borderId="6" xfId="0" applyNumberFormat="1" applyFont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vertical="center" wrapText="1"/>
    </xf>
    <xf numFmtId="164" fontId="24" fillId="0" borderId="1" xfId="0" applyNumberFormat="1" applyFont="1" applyBorder="1" applyAlignment="1">
      <alignment vertical="center" wrapText="1"/>
    </xf>
    <xf numFmtId="9" fontId="24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wrapText="1"/>
    </xf>
    <xf numFmtId="164" fontId="10" fillId="0" borderId="6" xfId="0" applyNumberFormat="1" applyFont="1" applyFill="1" applyBorder="1" applyAlignment="1">
      <alignment wrapText="1"/>
    </xf>
    <xf numFmtId="164" fontId="10" fillId="0" borderId="2" xfId="0" applyNumberFormat="1" applyFont="1" applyBorder="1" applyAlignment="1">
      <alignment wrapText="1"/>
    </xf>
    <xf numFmtId="164" fontId="10" fillId="0" borderId="6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16" fontId="16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" fontId="16" fillId="0" borderId="2" xfId="0" applyNumberFormat="1" applyFont="1" applyBorder="1" applyAlignment="1">
      <alignment horizontal="left" vertical="top" wrapText="1"/>
    </xf>
    <xf numFmtId="16" fontId="16" fillId="0" borderId="6" xfId="0" applyNumberFormat="1" applyFont="1" applyBorder="1" applyAlignment="1">
      <alignment horizontal="left" vertical="top" wrapText="1"/>
    </xf>
    <xf numFmtId="16" fontId="16" fillId="0" borderId="7" xfId="0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C50" sqref="C50"/>
    </sheetView>
  </sheetViews>
  <sheetFormatPr defaultRowHeight="14.4" x14ac:dyDescent="0.3"/>
  <cols>
    <col min="1" max="1" width="4.77734375" customWidth="1"/>
    <col min="2" max="2" width="38.33203125" customWidth="1"/>
    <col min="3" max="3" width="13.21875" customWidth="1"/>
    <col min="6" max="6" width="11.21875" customWidth="1"/>
    <col min="7" max="7" width="11.77734375" bestFit="1" customWidth="1"/>
    <col min="9" max="9" width="10.21875" bestFit="1" customWidth="1"/>
    <col min="10" max="10" width="17.77734375" customWidth="1"/>
  </cols>
  <sheetData>
    <row r="1" spans="1:10" ht="18" x14ac:dyDescent="0.3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51" customHeight="1" x14ac:dyDescent="0.3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18" customFormat="1" ht="12" x14ac:dyDescent="0.25">
      <c r="A3" s="127" t="s">
        <v>1</v>
      </c>
      <c r="B3" s="127" t="s">
        <v>2</v>
      </c>
      <c r="C3" s="127" t="s">
        <v>3</v>
      </c>
      <c r="D3" s="127" t="s">
        <v>4</v>
      </c>
      <c r="E3" s="127"/>
      <c r="F3" s="127"/>
      <c r="G3" s="127" t="s">
        <v>5</v>
      </c>
      <c r="H3" s="127"/>
      <c r="I3" s="127"/>
      <c r="J3" s="128" t="s">
        <v>90</v>
      </c>
    </row>
    <row r="4" spans="1:10" s="18" customFormat="1" ht="24" x14ac:dyDescent="0.25">
      <c r="A4" s="127"/>
      <c r="B4" s="127"/>
      <c r="C4" s="127"/>
      <c r="D4" s="19" t="s">
        <v>6</v>
      </c>
      <c r="E4" s="19" t="s">
        <v>7</v>
      </c>
      <c r="F4" s="19" t="s">
        <v>8</v>
      </c>
      <c r="G4" s="20" t="s">
        <v>92</v>
      </c>
      <c r="H4" s="20" t="s">
        <v>93</v>
      </c>
      <c r="I4" s="20" t="s">
        <v>9</v>
      </c>
      <c r="J4" s="128"/>
    </row>
    <row r="5" spans="1:10" s="21" customFormat="1" ht="12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</row>
    <row r="6" spans="1:10" s="84" customFormat="1" ht="16.2" customHeight="1" x14ac:dyDescent="0.3">
      <c r="A6" s="145">
        <v>1</v>
      </c>
      <c r="B6" s="142" t="s">
        <v>69</v>
      </c>
      <c r="C6" s="82" t="s">
        <v>10</v>
      </c>
      <c r="D6" s="83" t="s">
        <v>11</v>
      </c>
      <c r="E6" s="83" t="s">
        <v>11</v>
      </c>
      <c r="F6" s="83" t="s">
        <v>11</v>
      </c>
      <c r="G6" s="11">
        <f>G7</f>
        <v>15319.4</v>
      </c>
      <c r="H6" s="11">
        <f>H7</f>
        <v>15319.4</v>
      </c>
      <c r="I6" s="87">
        <f>H6/G6</f>
        <v>1</v>
      </c>
      <c r="J6" s="139"/>
    </row>
    <row r="7" spans="1:10" s="84" customFormat="1" ht="34.200000000000003" x14ac:dyDescent="0.3">
      <c r="A7" s="145"/>
      <c r="B7" s="143"/>
      <c r="C7" s="82" t="s">
        <v>48</v>
      </c>
      <c r="D7" s="83" t="s">
        <v>11</v>
      </c>
      <c r="E7" s="83" t="s">
        <v>11</v>
      </c>
      <c r="F7" s="83" t="s">
        <v>11</v>
      </c>
      <c r="G7" s="12">
        <f>G8+G25+G39</f>
        <v>15319.4</v>
      </c>
      <c r="H7" s="11">
        <f>H8+H25+H39</f>
        <v>15319.4</v>
      </c>
      <c r="I7" s="87">
        <f>H7/G7</f>
        <v>1</v>
      </c>
      <c r="J7" s="139"/>
    </row>
    <row r="8" spans="1:10" s="81" customFormat="1" ht="16.2" x14ac:dyDescent="0.3">
      <c r="A8" s="144">
        <v>2</v>
      </c>
      <c r="B8" s="60" t="s">
        <v>12</v>
      </c>
      <c r="C8" s="79" t="s">
        <v>10</v>
      </c>
      <c r="D8" s="80" t="s">
        <v>11</v>
      </c>
      <c r="E8" s="80" t="s">
        <v>11</v>
      </c>
      <c r="F8" s="80" t="s">
        <v>11</v>
      </c>
      <c r="G8" s="61">
        <f>G9</f>
        <v>1051.5999999999999</v>
      </c>
      <c r="H8" s="62">
        <f>H9</f>
        <v>1051.5999999999999</v>
      </c>
      <c r="I8" s="88">
        <f>H8/G8</f>
        <v>1</v>
      </c>
      <c r="J8" s="63"/>
    </row>
    <row r="9" spans="1:10" s="81" customFormat="1" ht="54.6" customHeight="1" x14ac:dyDescent="0.3">
      <c r="A9" s="144"/>
      <c r="B9" s="70" t="s">
        <v>70</v>
      </c>
      <c r="C9" s="79" t="s">
        <v>48</v>
      </c>
      <c r="D9" s="80" t="s">
        <v>11</v>
      </c>
      <c r="E9" s="80" t="s">
        <v>11</v>
      </c>
      <c r="F9" s="80" t="s">
        <v>11</v>
      </c>
      <c r="G9" s="61">
        <f>SUM(G10:G22)</f>
        <v>1051.5999999999999</v>
      </c>
      <c r="H9" s="62">
        <f>SUM(H10:H22)</f>
        <v>1051.5999999999999</v>
      </c>
      <c r="I9" s="88">
        <f>H9/G9</f>
        <v>1</v>
      </c>
      <c r="J9" s="63"/>
    </row>
    <row r="10" spans="1:10" x14ac:dyDescent="0.3">
      <c r="A10" s="123">
        <v>3</v>
      </c>
      <c r="B10" s="22" t="s">
        <v>15</v>
      </c>
      <c r="C10" s="124" t="s">
        <v>13</v>
      </c>
      <c r="D10" s="122">
        <v>702</v>
      </c>
      <c r="E10" s="122" t="s">
        <v>29</v>
      </c>
      <c r="F10" s="122" t="s">
        <v>51</v>
      </c>
      <c r="G10" s="130">
        <v>150</v>
      </c>
      <c r="H10" s="140">
        <v>150</v>
      </c>
      <c r="I10" s="135">
        <f>H10/G10</f>
        <v>1</v>
      </c>
      <c r="J10" s="133"/>
    </row>
    <row r="11" spans="1:10" x14ac:dyDescent="0.3">
      <c r="A11" s="123"/>
      <c r="B11" s="22" t="s">
        <v>14</v>
      </c>
      <c r="C11" s="124"/>
      <c r="D11" s="122"/>
      <c r="E11" s="122"/>
      <c r="F11" s="122"/>
      <c r="G11" s="130"/>
      <c r="H11" s="140"/>
      <c r="I11" s="135"/>
      <c r="J11" s="133"/>
    </row>
    <row r="12" spans="1:10" ht="79.2" x14ac:dyDescent="0.3">
      <c r="A12" s="123"/>
      <c r="B12" s="23" t="s">
        <v>41</v>
      </c>
      <c r="C12" s="124"/>
      <c r="D12" s="122"/>
      <c r="E12" s="122"/>
      <c r="F12" s="122"/>
      <c r="G12" s="130"/>
      <c r="H12" s="140"/>
      <c r="I12" s="135"/>
      <c r="J12" s="133"/>
    </row>
    <row r="13" spans="1:10" x14ac:dyDescent="0.3">
      <c r="A13" s="103">
        <v>4</v>
      </c>
      <c r="B13" s="22" t="s">
        <v>17</v>
      </c>
      <c r="C13" s="108" t="s">
        <v>13</v>
      </c>
      <c r="D13" s="155">
        <v>702</v>
      </c>
      <c r="E13" s="155" t="s">
        <v>29</v>
      </c>
      <c r="F13" s="155" t="s">
        <v>52</v>
      </c>
      <c r="G13" s="151">
        <v>796.4</v>
      </c>
      <c r="H13" s="153">
        <v>796.4</v>
      </c>
      <c r="I13" s="131">
        <f>H13/G13</f>
        <v>1</v>
      </c>
      <c r="J13" s="133"/>
    </row>
    <row r="14" spans="1:10" x14ac:dyDescent="0.3">
      <c r="A14" s="104"/>
      <c r="B14" s="22" t="s">
        <v>14</v>
      </c>
      <c r="C14" s="109"/>
      <c r="D14" s="156"/>
      <c r="E14" s="156"/>
      <c r="F14" s="156"/>
      <c r="G14" s="152"/>
      <c r="H14" s="154"/>
      <c r="I14" s="132"/>
      <c r="J14" s="133"/>
    </row>
    <row r="15" spans="1:10" ht="2.4" customHeight="1" x14ac:dyDescent="0.3">
      <c r="A15" s="104"/>
      <c r="B15" s="106" t="s">
        <v>40</v>
      </c>
      <c r="C15" s="109"/>
      <c r="D15" s="156"/>
      <c r="E15" s="156"/>
      <c r="F15" s="156"/>
      <c r="G15" s="152"/>
      <c r="H15" s="154"/>
      <c r="I15" s="132"/>
      <c r="J15" s="134"/>
    </row>
    <row r="16" spans="1:10" x14ac:dyDescent="0.3">
      <c r="A16" s="104"/>
      <c r="B16" s="106"/>
      <c r="C16" s="109"/>
      <c r="D16" s="30" t="s">
        <v>28</v>
      </c>
      <c r="E16" s="30" t="s">
        <v>29</v>
      </c>
      <c r="F16" s="30" t="s">
        <v>97</v>
      </c>
      <c r="G16" s="14">
        <v>15.2</v>
      </c>
      <c r="H16" s="33">
        <v>15.2</v>
      </c>
      <c r="I16" s="89">
        <f>H16/G16</f>
        <v>1</v>
      </c>
      <c r="J16" s="29"/>
    </row>
    <row r="17" spans="1:15" x14ac:dyDescent="0.3">
      <c r="A17" s="105"/>
      <c r="B17" s="107"/>
      <c r="C17" s="110"/>
      <c r="D17" s="30" t="s">
        <v>28</v>
      </c>
      <c r="E17" s="30" t="s">
        <v>29</v>
      </c>
      <c r="F17" s="30" t="s">
        <v>39</v>
      </c>
      <c r="G17" s="14">
        <v>11.7</v>
      </c>
      <c r="H17" s="33">
        <v>11.7</v>
      </c>
      <c r="I17" s="89">
        <f>H17/G17</f>
        <v>1</v>
      </c>
      <c r="J17" s="29"/>
    </row>
    <row r="18" spans="1:15" ht="14.4" customHeight="1" x14ac:dyDescent="0.3">
      <c r="A18" s="123">
        <v>5</v>
      </c>
      <c r="B18" s="22" t="s">
        <v>18</v>
      </c>
      <c r="C18" s="124" t="s">
        <v>19</v>
      </c>
      <c r="D18" s="2"/>
      <c r="E18" s="3"/>
      <c r="F18" s="3"/>
      <c r="G18" s="13"/>
      <c r="H18" s="32"/>
      <c r="I18" s="90"/>
      <c r="J18" s="4"/>
    </row>
    <row r="19" spans="1:15" x14ac:dyDescent="0.3">
      <c r="A19" s="123"/>
      <c r="B19" s="22" t="s">
        <v>14</v>
      </c>
      <c r="C19" s="124"/>
      <c r="D19" s="8"/>
      <c r="E19" s="9"/>
      <c r="F19" s="9"/>
      <c r="G19" s="14"/>
      <c r="H19" s="33"/>
      <c r="I19" s="91"/>
      <c r="J19" s="10"/>
    </row>
    <row r="20" spans="1:15" ht="14.4" hidden="1" customHeight="1" x14ac:dyDescent="0.3">
      <c r="A20" s="123"/>
      <c r="B20" s="106" t="s">
        <v>37</v>
      </c>
      <c r="C20" s="124"/>
      <c r="D20" s="27" t="s">
        <v>28</v>
      </c>
      <c r="E20" s="27" t="s">
        <v>29</v>
      </c>
      <c r="F20" s="9" t="s">
        <v>25</v>
      </c>
      <c r="G20" s="14"/>
      <c r="H20" s="33"/>
      <c r="I20" s="89"/>
      <c r="J20" s="29"/>
      <c r="M20" s="25"/>
      <c r="O20" s="26"/>
    </row>
    <row r="21" spans="1:15" ht="81.599999999999994" customHeight="1" x14ac:dyDescent="0.3">
      <c r="A21" s="123"/>
      <c r="B21" s="107"/>
      <c r="C21" s="124"/>
      <c r="D21" s="5" t="s">
        <v>28</v>
      </c>
      <c r="E21" s="5" t="s">
        <v>29</v>
      </c>
      <c r="F21" s="6" t="s">
        <v>32</v>
      </c>
      <c r="G21" s="15">
        <v>18.3</v>
      </c>
      <c r="H21" s="34">
        <v>18.3</v>
      </c>
      <c r="I21" s="92">
        <f>H21/G21</f>
        <v>1</v>
      </c>
      <c r="J21" s="7"/>
    </row>
    <row r="22" spans="1:15" x14ac:dyDescent="0.3">
      <c r="A22" s="103">
        <v>6</v>
      </c>
      <c r="B22" s="22" t="s">
        <v>38</v>
      </c>
      <c r="C22" s="119" t="s">
        <v>13</v>
      </c>
      <c r="D22" s="122" t="s">
        <v>28</v>
      </c>
      <c r="E22" s="122" t="s">
        <v>29</v>
      </c>
      <c r="F22" s="122" t="s">
        <v>30</v>
      </c>
      <c r="G22" s="130">
        <v>60</v>
      </c>
      <c r="H22" s="129">
        <v>60</v>
      </c>
      <c r="I22" s="135">
        <f>H22/G22</f>
        <v>1</v>
      </c>
      <c r="J22" s="136"/>
    </row>
    <row r="23" spans="1:15" x14ac:dyDescent="0.3">
      <c r="A23" s="104"/>
      <c r="B23" s="22" t="s">
        <v>14</v>
      </c>
      <c r="C23" s="120"/>
      <c r="D23" s="122"/>
      <c r="E23" s="122"/>
      <c r="F23" s="122"/>
      <c r="G23" s="130"/>
      <c r="H23" s="129"/>
      <c r="I23" s="135"/>
      <c r="J23" s="137"/>
    </row>
    <row r="24" spans="1:15" ht="21.6" customHeight="1" x14ac:dyDescent="0.3">
      <c r="A24" s="105"/>
      <c r="B24" s="24" t="s">
        <v>31</v>
      </c>
      <c r="C24" s="121"/>
      <c r="D24" s="122"/>
      <c r="E24" s="122"/>
      <c r="F24" s="122"/>
      <c r="G24" s="130"/>
      <c r="H24" s="129"/>
      <c r="I24" s="135"/>
      <c r="J24" s="138"/>
    </row>
    <row r="25" spans="1:15" s="81" customFormat="1" x14ac:dyDescent="0.3">
      <c r="A25" s="144">
        <v>7</v>
      </c>
      <c r="B25" s="60" t="s">
        <v>20</v>
      </c>
      <c r="C25" s="146" t="s">
        <v>19</v>
      </c>
      <c r="D25" s="147" t="s">
        <v>11</v>
      </c>
      <c r="E25" s="147" t="s">
        <v>11</v>
      </c>
      <c r="F25" s="147" t="s">
        <v>11</v>
      </c>
      <c r="G25" s="148">
        <f>SUM(G27:G38)</f>
        <v>367.8</v>
      </c>
      <c r="H25" s="149">
        <f>SUM(H27:H38)</f>
        <v>367.8</v>
      </c>
      <c r="I25" s="150">
        <f>H25/G25</f>
        <v>1</v>
      </c>
      <c r="J25" s="141"/>
    </row>
    <row r="26" spans="1:15" s="81" customFormat="1" ht="41.4" x14ac:dyDescent="0.3">
      <c r="A26" s="144"/>
      <c r="B26" s="64" t="s">
        <v>71</v>
      </c>
      <c r="C26" s="146"/>
      <c r="D26" s="147"/>
      <c r="E26" s="147"/>
      <c r="F26" s="147"/>
      <c r="G26" s="148"/>
      <c r="H26" s="149"/>
      <c r="I26" s="150"/>
      <c r="J26" s="141"/>
    </row>
    <row r="27" spans="1:15" x14ac:dyDescent="0.3">
      <c r="A27" s="123">
        <v>8</v>
      </c>
      <c r="B27" s="22" t="s">
        <v>21</v>
      </c>
      <c r="C27" s="124" t="s">
        <v>19</v>
      </c>
      <c r="D27" s="122">
        <v>702</v>
      </c>
      <c r="E27" s="122" t="s">
        <v>29</v>
      </c>
      <c r="F27" s="122" t="s">
        <v>45</v>
      </c>
      <c r="G27" s="130">
        <v>237.8</v>
      </c>
      <c r="H27" s="140">
        <v>237.8</v>
      </c>
      <c r="I27" s="135">
        <f>H27/G27</f>
        <v>1</v>
      </c>
      <c r="J27" s="133"/>
    </row>
    <row r="28" spans="1:15" x14ac:dyDescent="0.3">
      <c r="A28" s="123"/>
      <c r="B28" s="22" t="s">
        <v>22</v>
      </c>
      <c r="C28" s="124"/>
      <c r="D28" s="122"/>
      <c r="E28" s="122"/>
      <c r="F28" s="122"/>
      <c r="G28" s="130"/>
      <c r="H28" s="140"/>
      <c r="I28" s="135"/>
      <c r="J28" s="133"/>
    </row>
    <row r="29" spans="1:15" ht="52.8" x14ac:dyDescent="0.3">
      <c r="A29" s="123"/>
      <c r="B29" s="28" t="s">
        <v>53</v>
      </c>
      <c r="C29" s="124"/>
      <c r="D29" s="122"/>
      <c r="E29" s="122"/>
      <c r="F29" s="122"/>
      <c r="G29" s="130"/>
      <c r="H29" s="140"/>
      <c r="I29" s="135"/>
      <c r="J29" s="133"/>
    </row>
    <row r="30" spans="1:15" x14ac:dyDescent="0.3">
      <c r="A30" s="123">
        <v>9</v>
      </c>
      <c r="B30" s="22" t="s">
        <v>23</v>
      </c>
      <c r="C30" s="124" t="s">
        <v>19</v>
      </c>
      <c r="D30" s="122">
        <v>702</v>
      </c>
      <c r="E30" s="122" t="s">
        <v>29</v>
      </c>
      <c r="F30" s="122" t="s">
        <v>26</v>
      </c>
      <c r="G30" s="130">
        <v>130</v>
      </c>
      <c r="H30" s="140">
        <v>130</v>
      </c>
      <c r="I30" s="135">
        <f>H30/G30</f>
        <v>1</v>
      </c>
      <c r="J30" s="133"/>
    </row>
    <row r="31" spans="1:15" x14ac:dyDescent="0.3">
      <c r="A31" s="123"/>
      <c r="B31" s="22" t="s">
        <v>22</v>
      </c>
      <c r="C31" s="124"/>
      <c r="D31" s="122"/>
      <c r="E31" s="122"/>
      <c r="F31" s="122"/>
      <c r="G31" s="130"/>
      <c r="H31" s="140"/>
      <c r="I31" s="135"/>
      <c r="J31" s="133"/>
    </row>
    <row r="32" spans="1:15" ht="66" x14ac:dyDescent="0.3">
      <c r="A32" s="123"/>
      <c r="B32" s="28" t="s">
        <v>24</v>
      </c>
      <c r="C32" s="124"/>
      <c r="D32" s="122"/>
      <c r="E32" s="122"/>
      <c r="F32" s="122"/>
      <c r="G32" s="130"/>
      <c r="H32" s="140"/>
      <c r="I32" s="135"/>
      <c r="J32" s="133"/>
    </row>
    <row r="33" spans="1:10" hidden="1" x14ac:dyDescent="0.3">
      <c r="A33" s="123">
        <v>10</v>
      </c>
      <c r="B33" s="22" t="s">
        <v>16</v>
      </c>
      <c r="C33" s="124" t="s">
        <v>19</v>
      </c>
      <c r="D33" s="122">
        <v>702</v>
      </c>
      <c r="E33" s="122" t="s">
        <v>29</v>
      </c>
      <c r="F33" s="122" t="s">
        <v>42</v>
      </c>
      <c r="G33" s="130"/>
      <c r="H33" s="140"/>
      <c r="I33" s="135" t="e">
        <f>H33/G33</f>
        <v>#DIV/0!</v>
      </c>
      <c r="J33" s="133"/>
    </row>
    <row r="34" spans="1:10" hidden="1" x14ac:dyDescent="0.3">
      <c r="A34" s="123"/>
      <c r="B34" s="22" t="s">
        <v>22</v>
      </c>
      <c r="C34" s="124"/>
      <c r="D34" s="122"/>
      <c r="E34" s="122"/>
      <c r="F34" s="122"/>
      <c r="G34" s="130"/>
      <c r="H34" s="140"/>
      <c r="I34" s="135"/>
      <c r="J34" s="133"/>
    </row>
    <row r="35" spans="1:10" ht="118.8" hidden="1" x14ac:dyDescent="0.3">
      <c r="A35" s="123"/>
      <c r="B35" s="28" t="s">
        <v>36</v>
      </c>
      <c r="C35" s="124"/>
      <c r="D35" s="122"/>
      <c r="E35" s="122"/>
      <c r="F35" s="122"/>
      <c r="G35" s="130"/>
      <c r="H35" s="140"/>
      <c r="I35" s="135"/>
      <c r="J35" s="133"/>
    </row>
    <row r="36" spans="1:10" hidden="1" x14ac:dyDescent="0.3">
      <c r="A36" s="123">
        <v>11</v>
      </c>
      <c r="B36" s="22" t="s">
        <v>17</v>
      </c>
      <c r="C36" s="124" t="s">
        <v>19</v>
      </c>
      <c r="D36" s="122">
        <v>702</v>
      </c>
      <c r="E36" s="122" t="s">
        <v>29</v>
      </c>
      <c r="F36" s="122" t="s">
        <v>27</v>
      </c>
      <c r="G36" s="130"/>
      <c r="H36" s="140"/>
      <c r="I36" s="135" t="e">
        <f>H36/G36</f>
        <v>#DIV/0!</v>
      </c>
      <c r="J36" s="133"/>
    </row>
    <row r="37" spans="1:10" hidden="1" x14ac:dyDescent="0.3">
      <c r="A37" s="123"/>
      <c r="B37" s="22" t="s">
        <v>22</v>
      </c>
      <c r="C37" s="124"/>
      <c r="D37" s="122"/>
      <c r="E37" s="122"/>
      <c r="F37" s="122"/>
      <c r="G37" s="130"/>
      <c r="H37" s="140"/>
      <c r="I37" s="135"/>
      <c r="J37" s="133"/>
    </row>
    <row r="38" spans="1:10" ht="132" hidden="1" x14ac:dyDescent="0.3">
      <c r="A38" s="123"/>
      <c r="B38" s="28" t="s">
        <v>35</v>
      </c>
      <c r="C38" s="124"/>
      <c r="D38" s="122"/>
      <c r="E38" s="122"/>
      <c r="F38" s="122"/>
      <c r="G38" s="130"/>
      <c r="H38" s="140"/>
      <c r="I38" s="135"/>
      <c r="J38" s="133"/>
    </row>
    <row r="39" spans="1:10" s="81" customFormat="1" ht="69" x14ac:dyDescent="0.3">
      <c r="A39" s="85">
        <v>9</v>
      </c>
      <c r="B39" s="65" t="s">
        <v>72</v>
      </c>
      <c r="C39" s="79" t="s">
        <v>13</v>
      </c>
      <c r="D39" s="80" t="s">
        <v>11</v>
      </c>
      <c r="E39" s="80" t="s">
        <v>11</v>
      </c>
      <c r="F39" s="80" t="s">
        <v>11</v>
      </c>
      <c r="G39" s="61">
        <f>G40+G42</f>
        <v>13900</v>
      </c>
      <c r="H39" s="62">
        <f>H40+H42</f>
        <v>13900</v>
      </c>
      <c r="I39" s="88">
        <f>H39/G39</f>
        <v>1</v>
      </c>
      <c r="J39" s="66"/>
    </row>
    <row r="40" spans="1:10" ht="26.4" x14ac:dyDescent="0.3">
      <c r="A40" s="123">
        <v>10</v>
      </c>
      <c r="B40" s="22" t="s">
        <v>46</v>
      </c>
      <c r="C40" s="124" t="s">
        <v>13</v>
      </c>
      <c r="D40" s="117">
        <v>702</v>
      </c>
      <c r="E40" s="117" t="s">
        <v>34</v>
      </c>
      <c r="F40" s="117" t="s">
        <v>50</v>
      </c>
      <c r="G40" s="99">
        <v>12850</v>
      </c>
      <c r="H40" s="101">
        <v>12850</v>
      </c>
      <c r="I40" s="111">
        <f>H40/G40</f>
        <v>1</v>
      </c>
      <c r="J40" s="113"/>
    </row>
    <row r="41" spans="1:10" ht="28.8" customHeight="1" x14ac:dyDescent="0.3">
      <c r="A41" s="123"/>
      <c r="B41" s="115" t="s">
        <v>33</v>
      </c>
      <c r="C41" s="124"/>
      <c r="D41" s="118"/>
      <c r="E41" s="118"/>
      <c r="F41" s="118"/>
      <c r="G41" s="100"/>
      <c r="H41" s="102"/>
      <c r="I41" s="112"/>
      <c r="J41" s="114"/>
    </row>
    <row r="42" spans="1:10" ht="40.799999999999997" customHeight="1" x14ac:dyDescent="0.3">
      <c r="A42" s="123"/>
      <c r="B42" s="116"/>
      <c r="C42" s="124"/>
      <c r="D42" s="5" t="s">
        <v>28</v>
      </c>
      <c r="E42" s="5" t="s">
        <v>34</v>
      </c>
      <c r="F42" s="5" t="s">
        <v>98</v>
      </c>
      <c r="G42" s="15">
        <v>1050</v>
      </c>
      <c r="H42" s="34">
        <v>1050</v>
      </c>
      <c r="I42" s="93">
        <f>H42/G42</f>
        <v>1</v>
      </c>
      <c r="J42" s="7"/>
    </row>
    <row r="43" spans="1:10" x14ac:dyDescent="0.3">
      <c r="A43" s="1"/>
      <c r="B43" s="94" t="s">
        <v>49</v>
      </c>
      <c r="C43" s="94"/>
      <c r="D43" s="94"/>
      <c r="E43" s="94"/>
      <c r="F43" s="94"/>
      <c r="G43" s="94"/>
      <c r="H43" s="94"/>
      <c r="I43" s="94"/>
      <c r="J43" s="94"/>
    </row>
    <row r="44" spans="1:10" s="16" customFormat="1" ht="13.8" x14ac:dyDescent="0.3"/>
    <row r="45" spans="1:10" s="17" customFormat="1" ht="29.4" customHeight="1" x14ac:dyDescent="0.3">
      <c r="A45" s="97" t="s">
        <v>47</v>
      </c>
      <c r="B45" s="98"/>
      <c r="C45" s="98"/>
      <c r="D45" s="98"/>
      <c r="E45" s="98"/>
      <c r="F45" s="96"/>
      <c r="G45" s="96"/>
      <c r="I45" s="17" t="s">
        <v>44</v>
      </c>
    </row>
    <row r="46" spans="1:10" x14ac:dyDescent="0.3">
      <c r="F46" s="95" t="s">
        <v>43</v>
      </c>
      <c r="G46" s="95"/>
    </row>
  </sheetData>
  <mergeCells count="102">
    <mergeCell ref="A33:A35"/>
    <mergeCell ref="C33:C35"/>
    <mergeCell ref="D33:D35"/>
    <mergeCell ref="E33:E35"/>
    <mergeCell ref="F33:F35"/>
    <mergeCell ref="F27:F29"/>
    <mergeCell ref="H25:H26"/>
    <mergeCell ref="I25:I26"/>
    <mergeCell ref="G10:G12"/>
    <mergeCell ref="G13:G15"/>
    <mergeCell ref="H13:H15"/>
    <mergeCell ref="D13:D15"/>
    <mergeCell ref="E13:E15"/>
    <mergeCell ref="F13:F15"/>
    <mergeCell ref="A22:A24"/>
    <mergeCell ref="A30:A32"/>
    <mergeCell ref="C30:C32"/>
    <mergeCell ref="D30:D32"/>
    <mergeCell ref="E30:E32"/>
    <mergeCell ref="F30:F32"/>
    <mergeCell ref="J25:J26"/>
    <mergeCell ref="G27:G29"/>
    <mergeCell ref="H27:H29"/>
    <mergeCell ref="B6:B7"/>
    <mergeCell ref="A8:A9"/>
    <mergeCell ref="I27:I29"/>
    <mergeCell ref="I10:I12"/>
    <mergeCell ref="A6:A7"/>
    <mergeCell ref="J33:J35"/>
    <mergeCell ref="J27:J29"/>
    <mergeCell ref="A25:A26"/>
    <mergeCell ref="C25:C26"/>
    <mergeCell ref="D25:D26"/>
    <mergeCell ref="E25:E26"/>
    <mergeCell ref="F25:F26"/>
    <mergeCell ref="G25:G26"/>
    <mergeCell ref="A27:A29"/>
    <mergeCell ref="C27:C29"/>
    <mergeCell ref="D27:D29"/>
    <mergeCell ref="E27:E29"/>
    <mergeCell ref="I33:I35"/>
    <mergeCell ref="A18:A21"/>
    <mergeCell ref="C18:C21"/>
    <mergeCell ref="B20:B21"/>
    <mergeCell ref="J36:J38"/>
    <mergeCell ref="H30:H32"/>
    <mergeCell ref="I30:I32"/>
    <mergeCell ref="J30:J32"/>
    <mergeCell ref="G33:G35"/>
    <mergeCell ref="H33:H35"/>
    <mergeCell ref="G30:G32"/>
    <mergeCell ref="H36:H38"/>
    <mergeCell ref="I36:I38"/>
    <mergeCell ref="G36:G38"/>
    <mergeCell ref="E36:E38"/>
    <mergeCell ref="F36:F38"/>
    <mergeCell ref="A1:J1"/>
    <mergeCell ref="A2:J2"/>
    <mergeCell ref="A3:A4"/>
    <mergeCell ref="B3:B4"/>
    <mergeCell ref="C3:C4"/>
    <mergeCell ref="D3:F3"/>
    <mergeCell ref="G3:I3"/>
    <mergeCell ref="J3:J4"/>
    <mergeCell ref="H22:H24"/>
    <mergeCell ref="G22:G24"/>
    <mergeCell ref="I13:I15"/>
    <mergeCell ref="J13:J15"/>
    <mergeCell ref="I22:I24"/>
    <mergeCell ref="J22:J24"/>
    <mergeCell ref="J10:J12"/>
    <mergeCell ref="J6:J7"/>
    <mergeCell ref="A10:A12"/>
    <mergeCell ref="C10:C12"/>
    <mergeCell ref="D10:D12"/>
    <mergeCell ref="E10:E12"/>
    <mergeCell ref="F10:F12"/>
    <mergeCell ref="H10:H12"/>
    <mergeCell ref="B43:J43"/>
    <mergeCell ref="F46:G46"/>
    <mergeCell ref="F45:G45"/>
    <mergeCell ref="A45:E45"/>
    <mergeCell ref="G40:G41"/>
    <mergeCell ref="H40:H41"/>
    <mergeCell ref="A13:A17"/>
    <mergeCell ref="B15:B17"/>
    <mergeCell ref="C13:C17"/>
    <mergeCell ref="I40:I41"/>
    <mergeCell ref="J40:J41"/>
    <mergeCell ref="B41:B42"/>
    <mergeCell ref="D40:D41"/>
    <mergeCell ref="E40:E41"/>
    <mergeCell ref="F40:F41"/>
    <mergeCell ref="C22:C24"/>
    <mergeCell ref="D22:D24"/>
    <mergeCell ref="E22:E24"/>
    <mergeCell ref="F22:F24"/>
    <mergeCell ref="A40:A42"/>
    <mergeCell ref="C40:C42"/>
    <mergeCell ref="A36:A38"/>
    <mergeCell ref="C36:C38"/>
    <mergeCell ref="D36:D38"/>
  </mergeCells>
  <pageMargins left="0.51181102362204722" right="0.51181102362204722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D14" sqref="D14"/>
    </sheetView>
  </sheetViews>
  <sheetFormatPr defaultRowHeight="13.8" x14ac:dyDescent="0.25"/>
  <cols>
    <col min="1" max="1" width="3.77734375" style="37" bestFit="1" customWidth="1"/>
    <col min="2" max="2" width="54.109375" style="37" customWidth="1"/>
    <col min="3" max="3" width="22.6640625" style="37" customWidth="1"/>
    <col min="4" max="4" width="8.88671875" style="37"/>
    <col min="5" max="5" width="11.21875" style="37" customWidth="1"/>
    <col min="6" max="6" width="12.109375" style="37" customWidth="1"/>
    <col min="7" max="7" width="12" style="37" customWidth="1"/>
    <col min="8" max="255" width="8.88671875" style="37"/>
    <col min="256" max="256" width="3.77734375" style="37" bestFit="1" customWidth="1"/>
    <col min="257" max="257" width="54.109375" style="37" customWidth="1"/>
    <col min="258" max="258" width="22.6640625" style="37" customWidth="1"/>
    <col min="259" max="259" width="8.88671875" style="37"/>
    <col min="260" max="260" width="11.21875" style="37" customWidth="1"/>
    <col min="261" max="262" width="10.77734375" style="37" bestFit="1" customWidth="1"/>
    <col min="263" max="511" width="8.88671875" style="37"/>
    <col min="512" max="512" width="3.77734375" style="37" bestFit="1" customWidth="1"/>
    <col min="513" max="513" width="54.109375" style="37" customWidth="1"/>
    <col min="514" max="514" width="22.6640625" style="37" customWidth="1"/>
    <col min="515" max="515" width="8.88671875" style="37"/>
    <col min="516" max="516" width="11.21875" style="37" customWidth="1"/>
    <col min="517" max="518" width="10.77734375" style="37" bestFit="1" customWidth="1"/>
    <col min="519" max="767" width="8.88671875" style="37"/>
    <col min="768" max="768" width="3.77734375" style="37" bestFit="1" customWidth="1"/>
    <col min="769" max="769" width="54.109375" style="37" customWidth="1"/>
    <col min="770" max="770" width="22.6640625" style="37" customWidth="1"/>
    <col min="771" max="771" width="8.88671875" style="37"/>
    <col min="772" max="772" width="11.21875" style="37" customWidth="1"/>
    <col min="773" max="774" width="10.77734375" style="37" bestFit="1" customWidth="1"/>
    <col min="775" max="1023" width="8.88671875" style="37"/>
    <col min="1024" max="1024" width="3.77734375" style="37" bestFit="1" customWidth="1"/>
    <col min="1025" max="1025" width="54.109375" style="37" customWidth="1"/>
    <col min="1026" max="1026" width="22.6640625" style="37" customWidth="1"/>
    <col min="1027" max="1027" width="8.88671875" style="37"/>
    <col min="1028" max="1028" width="11.21875" style="37" customWidth="1"/>
    <col min="1029" max="1030" width="10.77734375" style="37" bestFit="1" customWidth="1"/>
    <col min="1031" max="1279" width="8.88671875" style="37"/>
    <col min="1280" max="1280" width="3.77734375" style="37" bestFit="1" customWidth="1"/>
    <col min="1281" max="1281" width="54.109375" style="37" customWidth="1"/>
    <col min="1282" max="1282" width="22.6640625" style="37" customWidth="1"/>
    <col min="1283" max="1283" width="8.88671875" style="37"/>
    <col min="1284" max="1284" width="11.21875" style="37" customWidth="1"/>
    <col min="1285" max="1286" width="10.77734375" style="37" bestFit="1" customWidth="1"/>
    <col min="1287" max="1535" width="8.88671875" style="37"/>
    <col min="1536" max="1536" width="3.77734375" style="37" bestFit="1" customWidth="1"/>
    <col min="1537" max="1537" width="54.109375" style="37" customWidth="1"/>
    <col min="1538" max="1538" width="22.6640625" style="37" customWidth="1"/>
    <col min="1539" max="1539" width="8.88671875" style="37"/>
    <col min="1540" max="1540" width="11.21875" style="37" customWidth="1"/>
    <col min="1541" max="1542" width="10.77734375" style="37" bestFit="1" customWidth="1"/>
    <col min="1543" max="1791" width="8.88671875" style="37"/>
    <col min="1792" max="1792" width="3.77734375" style="37" bestFit="1" customWidth="1"/>
    <col min="1793" max="1793" width="54.109375" style="37" customWidth="1"/>
    <col min="1794" max="1794" width="22.6640625" style="37" customWidth="1"/>
    <col min="1795" max="1795" width="8.88671875" style="37"/>
    <col min="1796" max="1796" width="11.21875" style="37" customWidth="1"/>
    <col min="1797" max="1798" width="10.77734375" style="37" bestFit="1" customWidth="1"/>
    <col min="1799" max="2047" width="8.88671875" style="37"/>
    <col min="2048" max="2048" width="3.77734375" style="37" bestFit="1" customWidth="1"/>
    <col min="2049" max="2049" width="54.109375" style="37" customWidth="1"/>
    <col min="2050" max="2050" width="22.6640625" style="37" customWidth="1"/>
    <col min="2051" max="2051" width="8.88671875" style="37"/>
    <col min="2052" max="2052" width="11.21875" style="37" customWidth="1"/>
    <col min="2053" max="2054" width="10.77734375" style="37" bestFit="1" customWidth="1"/>
    <col min="2055" max="2303" width="8.88671875" style="37"/>
    <col min="2304" max="2304" width="3.77734375" style="37" bestFit="1" customWidth="1"/>
    <col min="2305" max="2305" width="54.109375" style="37" customWidth="1"/>
    <col min="2306" max="2306" width="22.6640625" style="37" customWidth="1"/>
    <col min="2307" max="2307" width="8.88671875" style="37"/>
    <col min="2308" max="2308" width="11.21875" style="37" customWidth="1"/>
    <col min="2309" max="2310" width="10.77734375" style="37" bestFit="1" customWidth="1"/>
    <col min="2311" max="2559" width="8.88671875" style="37"/>
    <col min="2560" max="2560" width="3.77734375" style="37" bestFit="1" customWidth="1"/>
    <col min="2561" max="2561" width="54.109375" style="37" customWidth="1"/>
    <col min="2562" max="2562" width="22.6640625" style="37" customWidth="1"/>
    <col min="2563" max="2563" width="8.88671875" style="37"/>
    <col min="2564" max="2564" width="11.21875" style="37" customWidth="1"/>
    <col min="2565" max="2566" width="10.77734375" style="37" bestFit="1" customWidth="1"/>
    <col min="2567" max="2815" width="8.88671875" style="37"/>
    <col min="2816" max="2816" width="3.77734375" style="37" bestFit="1" customWidth="1"/>
    <col min="2817" max="2817" width="54.109375" style="37" customWidth="1"/>
    <col min="2818" max="2818" width="22.6640625" style="37" customWidth="1"/>
    <col min="2819" max="2819" width="8.88671875" style="37"/>
    <col min="2820" max="2820" width="11.21875" style="37" customWidth="1"/>
    <col min="2821" max="2822" width="10.77734375" style="37" bestFit="1" customWidth="1"/>
    <col min="2823" max="3071" width="8.88671875" style="37"/>
    <col min="3072" max="3072" width="3.77734375" style="37" bestFit="1" customWidth="1"/>
    <col min="3073" max="3073" width="54.109375" style="37" customWidth="1"/>
    <col min="3074" max="3074" width="22.6640625" style="37" customWidth="1"/>
    <col min="3075" max="3075" width="8.88671875" style="37"/>
    <col min="3076" max="3076" width="11.21875" style="37" customWidth="1"/>
    <col min="3077" max="3078" width="10.77734375" style="37" bestFit="1" customWidth="1"/>
    <col min="3079" max="3327" width="8.88671875" style="37"/>
    <col min="3328" max="3328" width="3.77734375" style="37" bestFit="1" customWidth="1"/>
    <col min="3329" max="3329" width="54.109375" style="37" customWidth="1"/>
    <col min="3330" max="3330" width="22.6640625" style="37" customWidth="1"/>
    <col min="3331" max="3331" width="8.88671875" style="37"/>
    <col min="3332" max="3332" width="11.21875" style="37" customWidth="1"/>
    <col min="3333" max="3334" width="10.77734375" style="37" bestFit="1" customWidth="1"/>
    <col min="3335" max="3583" width="8.88671875" style="37"/>
    <col min="3584" max="3584" width="3.77734375" style="37" bestFit="1" customWidth="1"/>
    <col min="3585" max="3585" width="54.109375" style="37" customWidth="1"/>
    <col min="3586" max="3586" width="22.6640625" style="37" customWidth="1"/>
    <col min="3587" max="3587" width="8.88671875" style="37"/>
    <col min="3588" max="3588" width="11.21875" style="37" customWidth="1"/>
    <col min="3589" max="3590" width="10.77734375" style="37" bestFit="1" customWidth="1"/>
    <col min="3591" max="3839" width="8.88671875" style="37"/>
    <col min="3840" max="3840" width="3.77734375" style="37" bestFit="1" customWidth="1"/>
    <col min="3841" max="3841" width="54.109375" style="37" customWidth="1"/>
    <col min="3842" max="3842" width="22.6640625" style="37" customWidth="1"/>
    <col min="3843" max="3843" width="8.88671875" style="37"/>
    <col min="3844" max="3844" width="11.21875" style="37" customWidth="1"/>
    <col min="3845" max="3846" width="10.77734375" style="37" bestFit="1" customWidth="1"/>
    <col min="3847" max="4095" width="8.88671875" style="37"/>
    <col min="4096" max="4096" width="3.77734375" style="37" bestFit="1" customWidth="1"/>
    <col min="4097" max="4097" width="54.109375" style="37" customWidth="1"/>
    <col min="4098" max="4098" width="22.6640625" style="37" customWidth="1"/>
    <col min="4099" max="4099" width="8.88671875" style="37"/>
    <col min="4100" max="4100" width="11.21875" style="37" customWidth="1"/>
    <col min="4101" max="4102" width="10.77734375" style="37" bestFit="1" customWidth="1"/>
    <col min="4103" max="4351" width="8.88671875" style="37"/>
    <col min="4352" max="4352" width="3.77734375" style="37" bestFit="1" customWidth="1"/>
    <col min="4353" max="4353" width="54.109375" style="37" customWidth="1"/>
    <col min="4354" max="4354" width="22.6640625" style="37" customWidth="1"/>
    <col min="4355" max="4355" width="8.88671875" style="37"/>
    <col min="4356" max="4356" width="11.21875" style="37" customWidth="1"/>
    <col min="4357" max="4358" width="10.77734375" style="37" bestFit="1" customWidth="1"/>
    <col min="4359" max="4607" width="8.88671875" style="37"/>
    <col min="4608" max="4608" width="3.77734375" style="37" bestFit="1" customWidth="1"/>
    <col min="4609" max="4609" width="54.109375" style="37" customWidth="1"/>
    <col min="4610" max="4610" width="22.6640625" style="37" customWidth="1"/>
    <col min="4611" max="4611" width="8.88671875" style="37"/>
    <col min="4612" max="4612" width="11.21875" style="37" customWidth="1"/>
    <col min="4613" max="4614" width="10.77734375" style="37" bestFit="1" customWidth="1"/>
    <col min="4615" max="4863" width="8.88671875" style="37"/>
    <col min="4864" max="4864" width="3.77734375" style="37" bestFit="1" customWidth="1"/>
    <col min="4865" max="4865" width="54.109375" style="37" customWidth="1"/>
    <col min="4866" max="4866" width="22.6640625" style="37" customWidth="1"/>
    <col min="4867" max="4867" width="8.88671875" style="37"/>
    <col min="4868" max="4868" width="11.21875" style="37" customWidth="1"/>
    <col min="4869" max="4870" width="10.77734375" style="37" bestFit="1" customWidth="1"/>
    <col min="4871" max="5119" width="8.88671875" style="37"/>
    <col min="5120" max="5120" width="3.77734375" style="37" bestFit="1" customWidth="1"/>
    <col min="5121" max="5121" width="54.109375" style="37" customWidth="1"/>
    <col min="5122" max="5122" width="22.6640625" style="37" customWidth="1"/>
    <col min="5123" max="5123" width="8.88671875" style="37"/>
    <col min="5124" max="5124" width="11.21875" style="37" customWidth="1"/>
    <col min="5125" max="5126" width="10.77734375" style="37" bestFit="1" customWidth="1"/>
    <col min="5127" max="5375" width="8.88671875" style="37"/>
    <col min="5376" max="5376" width="3.77734375" style="37" bestFit="1" customWidth="1"/>
    <col min="5377" max="5377" width="54.109375" style="37" customWidth="1"/>
    <col min="5378" max="5378" width="22.6640625" style="37" customWidth="1"/>
    <col min="5379" max="5379" width="8.88671875" style="37"/>
    <col min="5380" max="5380" width="11.21875" style="37" customWidth="1"/>
    <col min="5381" max="5382" width="10.77734375" style="37" bestFit="1" customWidth="1"/>
    <col min="5383" max="5631" width="8.88671875" style="37"/>
    <col min="5632" max="5632" width="3.77734375" style="37" bestFit="1" customWidth="1"/>
    <col min="5633" max="5633" width="54.109375" style="37" customWidth="1"/>
    <col min="5634" max="5634" width="22.6640625" style="37" customWidth="1"/>
    <col min="5635" max="5635" width="8.88671875" style="37"/>
    <col min="5636" max="5636" width="11.21875" style="37" customWidth="1"/>
    <col min="5637" max="5638" width="10.77734375" style="37" bestFit="1" customWidth="1"/>
    <col min="5639" max="5887" width="8.88671875" style="37"/>
    <col min="5888" max="5888" width="3.77734375" style="37" bestFit="1" customWidth="1"/>
    <col min="5889" max="5889" width="54.109375" style="37" customWidth="1"/>
    <col min="5890" max="5890" width="22.6640625" style="37" customWidth="1"/>
    <col min="5891" max="5891" width="8.88671875" style="37"/>
    <col min="5892" max="5892" width="11.21875" style="37" customWidth="1"/>
    <col min="5893" max="5894" width="10.77734375" style="37" bestFit="1" customWidth="1"/>
    <col min="5895" max="6143" width="8.88671875" style="37"/>
    <col min="6144" max="6144" width="3.77734375" style="37" bestFit="1" customWidth="1"/>
    <col min="6145" max="6145" width="54.109375" style="37" customWidth="1"/>
    <col min="6146" max="6146" width="22.6640625" style="37" customWidth="1"/>
    <col min="6147" max="6147" width="8.88671875" style="37"/>
    <col min="6148" max="6148" width="11.21875" style="37" customWidth="1"/>
    <col min="6149" max="6150" width="10.77734375" style="37" bestFit="1" customWidth="1"/>
    <col min="6151" max="6399" width="8.88671875" style="37"/>
    <col min="6400" max="6400" width="3.77734375" style="37" bestFit="1" customWidth="1"/>
    <col min="6401" max="6401" width="54.109375" style="37" customWidth="1"/>
    <col min="6402" max="6402" width="22.6640625" style="37" customWidth="1"/>
    <col min="6403" max="6403" width="8.88671875" style="37"/>
    <col min="6404" max="6404" width="11.21875" style="37" customWidth="1"/>
    <col min="6405" max="6406" width="10.77734375" style="37" bestFit="1" customWidth="1"/>
    <col min="6407" max="6655" width="8.88671875" style="37"/>
    <col min="6656" max="6656" width="3.77734375" style="37" bestFit="1" customWidth="1"/>
    <col min="6657" max="6657" width="54.109375" style="37" customWidth="1"/>
    <col min="6658" max="6658" width="22.6640625" style="37" customWidth="1"/>
    <col min="6659" max="6659" width="8.88671875" style="37"/>
    <col min="6660" max="6660" width="11.21875" style="37" customWidth="1"/>
    <col min="6661" max="6662" width="10.77734375" style="37" bestFit="1" customWidth="1"/>
    <col min="6663" max="6911" width="8.88671875" style="37"/>
    <col min="6912" max="6912" width="3.77734375" style="37" bestFit="1" customWidth="1"/>
    <col min="6913" max="6913" width="54.109375" style="37" customWidth="1"/>
    <col min="6914" max="6914" width="22.6640625" style="37" customWidth="1"/>
    <col min="6915" max="6915" width="8.88671875" style="37"/>
    <col min="6916" max="6916" width="11.21875" style="37" customWidth="1"/>
    <col min="6917" max="6918" width="10.77734375" style="37" bestFit="1" customWidth="1"/>
    <col min="6919" max="7167" width="8.88671875" style="37"/>
    <col min="7168" max="7168" width="3.77734375" style="37" bestFit="1" customWidth="1"/>
    <col min="7169" max="7169" width="54.109375" style="37" customWidth="1"/>
    <col min="7170" max="7170" width="22.6640625" style="37" customWidth="1"/>
    <col min="7171" max="7171" width="8.88671875" style="37"/>
    <col min="7172" max="7172" width="11.21875" style="37" customWidth="1"/>
    <col min="7173" max="7174" width="10.77734375" style="37" bestFit="1" customWidth="1"/>
    <col min="7175" max="7423" width="8.88671875" style="37"/>
    <col min="7424" max="7424" width="3.77734375" style="37" bestFit="1" customWidth="1"/>
    <col min="7425" max="7425" width="54.109375" style="37" customWidth="1"/>
    <col min="7426" max="7426" width="22.6640625" style="37" customWidth="1"/>
    <col min="7427" max="7427" width="8.88671875" style="37"/>
    <col min="7428" max="7428" width="11.21875" style="37" customWidth="1"/>
    <col min="7429" max="7430" width="10.77734375" style="37" bestFit="1" customWidth="1"/>
    <col min="7431" max="7679" width="8.88671875" style="37"/>
    <col min="7680" max="7680" width="3.77734375" style="37" bestFit="1" customWidth="1"/>
    <col min="7681" max="7681" width="54.109375" style="37" customWidth="1"/>
    <col min="7682" max="7682" width="22.6640625" style="37" customWidth="1"/>
    <col min="7683" max="7683" width="8.88671875" style="37"/>
    <col min="7684" max="7684" width="11.21875" style="37" customWidth="1"/>
    <col min="7685" max="7686" width="10.77734375" style="37" bestFit="1" customWidth="1"/>
    <col min="7687" max="7935" width="8.88671875" style="37"/>
    <col min="7936" max="7936" width="3.77734375" style="37" bestFit="1" customWidth="1"/>
    <col min="7937" max="7937" width="54.109375" style="37" customWidth="1"/>
    <col min="7938" max="7938" width="22.6640625" style="37" customWidth="1"/>
    <col min="7939" max="7939" width="8.88671875" style="37"/>
    <col min="7940" max="7940" width="11.21875" style="37" customWidth="1"/>
    <col min="7941" max="7942" width="10.77734375" style="37" bestFit="1" customWidth="1"/>
    <col min="7943" max="8191" width="8.88671875" style="37"/>
    <col min="8192" max="8192" width="3.77734375" style="37" bestFit="1" customWidth="1"/>
    <col min="8193" max="8193" width="54.109375" style="37" customWidth="1"/>
    <col min="8194" max="8194" width="22.6640625" style="37" customWidth="1"/>
    <col min="8195" max="8195" width="8.88671875" style="37"/>
    <col min="8196" max="8196" width="11.21875" style="37" customWidth="1"/>
    <col min="8197" max="8198" width="10.77734375" style="37" bestFit="1" customWidth="1"/>
    <col min="8199" max="8447" width="8.88671875" style="37"/>
    <col min="8448" max="8448" width="3.77734375" style="37" bestFit="1" customWidth="1"/>
    <col min="8449" max="8449" width="54.109375" style="37" customWidth="1"/>
    <col min="8450" max="8450" width="22.6640625" style="37" customWidth="1"/>
    <col min="8451" max="8451" width="8.88671875" style="37"/>
    <col min="8452" max="8452" width="11.21875" style="37" customWidth="1"/>
    <col min="8453" max="8454" width="10.77734375" style="37" bestFit="1" customWidth="1"/>
    <col min="8455" max="8703" width="8.88671875" style="37"/>
    <col min="8704" max="8704" width="3.77734375" style="37" bestFit="1" customWidth="1"/>
    <col min="8705" max="8705" width="54.109375" style="37" customWidth="1"/>
    <col min="8706" max="8706" width="22.6640625" style="37" customWidth="1"/>
    <col min="8707" max="8707" width="8.88671875" style="37"/>
    <col min="8708" max="8708" width="11.21875" style="37" customWidth="1"/>
    <col min="8709" max="8710" width="10.77734375" style="37" bestFit="1" customWidth="1"/>
    <col min="8711" max="8959" width="8.88671875" style="37"/>
    <col min="8960" max="8960" width="3.77734375" style="37" bestFit="1" customWidth="1"/>
    <col min="8961" max="8961" width="54.109375" style="37" customWidth="1"/>
    <col min="8962" max="8962" width="22.6640625" style="37" customWidth="1"/>
    <col min="8963" max="8963" width="8.88671875" style="37"/>
    <col min="8964" max="8964" width="11.21875" style="37" customWidth="1"/>
    <col min="8965" max="8966" width="10.77734375" style="37" bestFit="1" customWidth="1"/>
    <col min="8967" max="9215" width="8.88671875" style="37"/>
    <col min="9216" max="9216" width="3.77734375" style="37" bestFit="1" customWidth="1"/>
    <col min="9217" max="9217" width="54.109375" style="37" customWidth="1"/>
    <col min="9218" max="9218" width="22.6640625" style="37" customWidth="1"/>
    <col min="9219" max="9219" width="8.88671875" style="37"/>
    <col min="9220" max="9220" width="11.21875" style="37" customWidth="1"/>
    <col min="9221" max="9222" width="10.77734375" style="37" bestFit="1" customWidth="1"/>
    <col min="9223" max="9471" width="8.88671875" style="37"/>
    <col min="9472" max="9472" width="3.77734375" style="37" bestFit="1" customWidth="1"/>
    <col min="9473" max="9473" width="54.109375" style="37" customWidth="1"/>
    <col min="9474" max="9474" width="22.6640625" style="37" customWidth="1"/>
    <col min="9475" max="9475" width="8.88671875" style="37"/>
    <col min="9476" max="9476" width="11.21875" style="37" customWidth="1"/>
    <col min="9477" max="9478" width="10.77734375" style="37" bestFit="1" customWidth="1"/>
    <col min="9479" max="9727" width="8.88671875" style="37"/>
    <col min="9728" max="9728" width="3.77734375" style="37" bestFit="1" customWidth="1"/>
    <col min="9729" max="9729" width="54.109375" style="37" customWidth="1"/>
    <col min="9730" max="9730" width="22.6640625" style="37" customWidth="1"/>
    <col min="9731" max="9731" width="8.88671875" style="37"/>
    <col min="9732" max="9732" width="11.21875" style="37" customWidth="1"/>
    <col min="9733" max="9734" width="10.77734375" style="37" bestFit="1" customWidth="1"/>
    <col min="9735" max="9983" width="8.88671875" style="37"/>
    <col min="9984" max="9984" width="3.77734375" style="37" bestFit="1" customWidth="1"/>
    <col min="9985" max="9985" width="54.109375" style="37" customWidth="1"/>
    <col min="9986" max="9986" width="22.6640625" style="37" customWidth="1"/>
    <col min="9987" max="9987" width="8.88671875" style="37"/>
    <col min="9988" max="9988" width="11.21875" style="37" customWidth="1"/>
    <col min="9989" max="9990" width="10.77734375" style="37" bestFit="1" customWidth="1"/>
    <col min="9991" max="10239" width="8.88671875" style="37"/>
    <col min="10240" max="10240" width="3.77734375" style="37" bestFit="1" customWidth="1"/>
    <col min="10241" max="10241" width="54.109375" style="37" customWidth="1"/>
    <col min="10242" max="10242" width="22.6640625" style="37" customWidth="1"/>
    <col min="10243" max="10243" width="8.88671875" style="37"/>
    <col min="10244" max="10244" width="11.21875" style="37" customWidth="1"/>
    <col min="10245" max="10246" width="10.77734375" style="37" bestFit="1" customWidth="1"/>
    <col min="10247" max="10495" width="8.88671875" style="37"/>
    <col min="10496" max="10496" width="3.77734375" style="37" bestFit="1" customWidth="1"/>
    <col min="10497" max="10497" width="54.109375" style="37" customWidth="1"/>
    <col min="10498" max="10498" width="22.6640625" style="37" customWidth="1"/>
    <col min="10499" max="10499" width="8.88671875" style="37"/>
    <col min="10500" max="10500" width="11.21875" style="37" customWidth="1"/>
    <col min="10501" max="10502" width="10.77734375" style="37" bestFit="1" customWidth="1"/>
    <col min="10503" max="10751" width="8.88671875" style="37"/>
    <col min="10752" max="10752" width="3.77734375" style="37" bestFit="1" customWidth="1"/>
    <col min="10753" max="10753" width="54.109375" style="37" customWidth="1"/>
    <col min="10754" max="10754" width="22.6640625" style="37" customWidth="1"/>
    <col min="10755" max="10755" width="8.88671875" style="37"/>
    <col min="10756" max="10756" width="11.21875" style="37" customWidth="1"/>
    <col min="10757" max="10758" width="10.77734375" style="37" bestFit="1" customWidth="1"/>
    <col min="10759" max="11007" width="8.88671875" style="37"/>
    <col min="11008" max="11008" width="3.77734375" style="37" bestFit="1" customWidth="1"/>
    <col min="11009" max="11009" width="54.109375" style="37" customWidth="1"/>
    <col min="11010" max="11010" width="22.6640625" style="37" customWidth="1"/>
    <col min="11011" max="11011" width="8.88671875" style="37"/>
    <col min="11012" max="11012" width="11.21875" style="37" customWidth="1"/>
    <col min="11013" max="11014" width="10.77734375" style="37" bestFit="1" customWidth="1"/>
    <col min="11015" max="11263" width="8.88671875" style="37"/>
    <col min="11264" max="11264" width="3.77734375" style="37" bestFit="1" customWidth="1"/>
    <col min="11265" max="11265" width="54.109375" style="37" customWidth="1"/>
    <col min="11266" max="11266" width="22.6640625" style="37" customWidth="1"/>
    <col min="11267" max="11267" width="8.88671875" style="37"/>
    <col min="11268" max="11268" width="11.21875" style="37" customWidth="1"/>
    <col min="11269" max="11270" width="10.77734375" style="37" bestFit="1" customWidth="1"/>
    <col min="11271" max="11519" width="8.88671875" style="37"/>
    <col min="11520" max="11520" width="3.77734375" style="37" bestFit="1" customWidth="1"/>
    <col min="11521" max="11521" width="54.109375" style="37" customWidth="1"/>
    <col min="11522" max="11522" width="22.6640625" style="37" customWidth="1"/>
    <col min="11523" max="11523" width="8.88671875" style="37"/>
    <col min="11524" max="11524" width="11.21875" style="37" customWidth="1"/>
    <col min="11525" max="11526" width="10.77734375" style="37" bestFit="1" customWidth="1"/>
    <col min="11527" max="11775" width="8.88671875" style="37"/>
    <col min="11776" max="11776" width="3.77734375" style="37" bestFit="1" customWidth="1"/>
    <col min="11777" max="11777" width="54.109375" style="37" customWidth="1"/>
    <col min="11778" max="11778" width="22.6640625" style="37" customWidth="1"/>
    <col min="11779" max="11779" width="8.88671875" style="37"/>
    <col min="11780" max="11780" width="11.21875" style="37" customWidth="1"/>
    <col min="11781" max="11782" width="10.77734375" style="37" bestFit="1" customWidth="1"/>
    <col min="11783" max="12031" width="8.88671875" style="37"/>
    <col min="12032" max="12032" width="3.77734375" style="37" bestFit="1" customWidth="1"/>
    <col min="12033" max="12033" width="54.109375" style="37" customWidth="1"/>
    <col min="12034" max="12034" width="22.6640625" style="37" customWidth="1"/>
    <col min="12035" max="12035" width="8.88671875" style="37"/>
    <col min="12036" max="12036" width="11.21875" style="37" customWidth="1"/>
    <col min="12037" max="12038" width="10.77734375" style="37" bestFit="1" customWidth="1"/>
    <col min="12039" max="12287" width="8.88671875" style="37"/>
    <col min="12288" max="12288" width="3.77734375" style="37" bestFit="1" customWidth="1"/>
    <col min="12289" max="12289" width="54.109375" style="37" customWidth="1"/>
    <col min="12290" max="12290" width="22.6640625" style="37" customWidth="1"/>
    <col min="12291" max="12291" width="8.88671875" style="37"/>
    <col min="12292" max="12292" width="11.21875" style="37" customWidth="1"/>
    <col min="12293" max="12294" width="10.77734375" style="37" bestFit="1" customWidth="1"/>
    <col min="12295" max="12543" width="8.88671875" style="37"/>
    <col min="12544" max="12544" width="3.77734375" style="37" bestFit="1" customWidth="1"/>
    <col min="12545" max="12545" width="54.109375" style="37" customWidth="1"/>
    <col min="12546" max="12546" width="22.6640625" style="37" customWidth="1"/>
    <col min="12547" max="12547" width="8.88671875" style="37"/>
    <col min="12548" max="12548" width="11.21875" style="37" customWidth="1"/>
    <col min="12549" max="12550" width="10.77734375" style="37" bestFit="1" customWidth="1"/>
    <col min="12551" max="12799" width="8.88671875" style="37"/>
    <col min="12800" max="12800" width="3.77734375" style="37" bestFit="1" customWidth="1"/>
    <col min="12801" max="12801" width="54.109375" style="37" customWidth="1"/>
    <col min="12802" max="12802" width="22.6640625" style="37" customWidth="1"/>
    <col min="12803" max="12803" width="8.88671875" style="37"/>
    <col min="12804" max="12804" width="11.21875" style="37" customWidth="1"/>
    <col min="12805" max="12806" width="10.77734375" style="37" bestFit="1" customWidth="1"/>
    <col min="12807" max="13055" width="8.88671875" style="37"/>
    <col min="13056" max="13056" width="3.77734375" style="37" bestFit="1" customWidth="1"/>
    <col min="13057" max="13057" width="54.109375" style="37" customWidth="1"/>
    <col min="13058" max="13058" width="22.6640625" style="37" customWidth="1"/>
    <col min="13059" max="13059" width="8.88671875" style="37"/>
    <col min="13060" max="13060" width="11.21875" style="37" customWidth="1"/>
    <col min="13061" max="13062" width="10.77734375" style="37" bestFit="1" customWidth="1"/>
    <col min="13063" max="13311" width="8.88671875" style="37"/>
    <col min="13312" max="13312" width="3.77734375" style="37" bestFit="1" customWidth="1"/>
    <col min="13313" max="13313" width="54.109375" style="37" customWidth="1"/>
    <col min="13314" max="13314" width="22.6640625" style="37" customWidth="1"/>
    <col min="13315" max="13315" width="8.88671875" style="37"/>
    <col min="13316" max="13316" width="11.21875" style="37" customWidth="1"/>
    <col min="13317" max="13318" width="10.77734375" style="37" bestFit="1" customWidth="1"/>
    <col min="13319" max="13567" width="8.88671875" style="37"/>
    <col min="13568" max="13568" width="3.77734375" style="37" bestFit="1" customWidth="1"/>
    <col min="13569" max="13569" width="54.109375" style="37" customWidth="1"/>
    <col min="13570" max="13570" width="22.6640625" style="37" customWidth="1"/>
    <col min="13571" max="13571" width="8.88671875" style="37"/>
    <col min="13572" max="13572" width="11.21875" style="37" customWidth="1"/>
    <col min="13573" max="13574" width="10.77734375" style="37" bestFit="1" customWidth="1"/>
    <col min="13575" max="13823" width="8.88671875" style="37"/>
    <col min="13824" max="13824" width="3.77734375" style="37" bestFit="1" customWidth="1"/>
    <col min="13825" max="13825" width="54.109375" style="37" customWidth="1"/>
    <col min="13826" max="13826" width="22.6640625" style="37" customWidth="1"/>
    <col min="13827" max="13827" width="8.88671875" style="37"/>
    <col min="13828" max="13828" width="11.21875" style="37" customWidth="1"/>
    <col min="13829" max="13830" width="10.77734375" style="37" bestFit="1" customWidth="1"/>
    <col min="13831" max="14079" width="8.88671875" style="37"/>
    <col min="14080" max="14080" width="3.77734375" style="37" bestFit="1" customWidth="1"/>
    <col min="14081" max="14081" width="54.109375" style="37" customWidth="1"/>
    <col min="14082" max="14082" width="22.6640625" style="37" customWidth="1"/>
    <col min="14083" max="14083" width="8.88671875" style="37"/>
    <col min="14084" max="14084" width="11.21875" style="37" customWidth="1"/>
    <col min="14085" max="14086" width="10.77734375" style="37" bestFit="1" customWidth="1"/>
    <col min="14087" max="14335" width="8.88671875" style="37"/>
    <col min="14336" max="14336" width="3.77734375" style="37" bestFit="1" customWidth="1"/>
    <col min="14337" max="14337" width="54.109375" style="37" customWidth="1"/>
    <col min="14338" max="14338" width="22.6640625" style="37" customWidth="1"/>
    <col min="14339" max="14339" width="8.88671875" style="37"/>
    <col min="14340" max="14340" width="11.21875" style="37" customWidth="1"/>
    <col min="14341" max="14342" width="10.77734375" style="37" bestFit="1" customWidth="1"/>
    <col min="14343" max="14591" width="8.88671875" style="37"/>
    <col min="14592" max="14592" width="3.77734375" style="37" bestFit="1" customWidth="1"/>
    <col min="14593" max="14593" width="54.109375" style="37" customWidth="1"/>
    <col min="14594" max="14594" width="22.6640625" style="37" customWidth="1"/>
    <col min="14595" max="14595" width="8.88671875" style="37"/>
    <col min="14596" max="14596" width="11.21875" style="37" customWidth="1"/>
    <col min="14597" max="14598" width="10.77734375" style="37" bestFit="1" customWidth="1"/>
    <col min="14599" max="14847" width="8.88671875" style="37"/>
    <col min="14848" max="14848" width="3.77734375" style="37" bestFit="1" customWidth="1"/>
    <col min="14849" max="14849" width="54.109375" style="37" customWidth="1"/>
    <col min="14850" max="14850" width="22.6640625" style="37" customWidth="1"/>
    <col min="14851" max="14851" width="8.88671875" style="37"/>
    <col min="14852" max="14852" width="11.21875" style="37" customWidth="1"/>
    <col min="14853" max="14854" width="10.77734375" style="37" bestFit="1" customWidth="1"/>
    <col min="14855" max="15103" width="8.88671875" style="37"/>
    <col min="15104" max="15104" width="3.77734375" style="37" bestFit="1" customWidth="1"/>
    <col min="15105" max="15105" width="54.109375" style="37" customWidth="1"/>
    <col min="15106" max="15106" width="22.6640625" style="37" customWidth="1"/>
    <col min="15107" max="15107" width="8.88671875" style="37"/>
    <col min="15108" max="15108" width="11.21875" style="37" customWidth="1"/>
    <col min="15109" max="15110" width="10.77734375" style="37" bestFit="1" customWidth="1"/>
    <col min="15111" max="15359" width="8.88671875" style="37"/>
    <col min="15360" max="15360" width="3.77734375" style="37" bestFit="1" customWidth="1"/>
    <col min="15361" max="15361" width="54.109375" style="37" customWidth="1"/>
    <col min="15362" max="15362" width="22.6640625" style="37" customWidth="1"/>
    <col min="15363" max="15363" width="8.88671875" style="37"/>
    <col min="15364" max="15364" width="11.21875" style="37" customWidth="1"/>
    <col min="15365" max="15366" width="10.77734375" style="37" bestFit="1" customWidth="1"/>
    <col min="15367" max="15615" width="8.88671875" style="37"/>
    <col min="15616" max="15616" width="3.77734375" style="37" bestFit="1" customWidth="1"/>
    <col min="15617" max="15617" width="54.109375" style="37" customWidth="1"/>
    <col min="15618" max="15618" width="22.6640625" style="37" customWidth="1"/>
    <col min="15619" max="15619" width="8.88671875" style="37"/>
    <col min="15620" max="15620" width="11.21875" style="37" customWidth="1"/>
    <col min="15621" max="15622" width="10.77734375" style="37" bestFit="1" customWidth="1"/>
    <col min="15623" max="15871" width="8.88671875" style="37"/>
    <col min="15872" max="15872" width="3.77734375" style="37" bestFit="1" customWidth="1"/>
    <col min="15873" max="15873" width="54.109375" style="37" customWidth="1"/>
    <col min="15874" max="15874" width="22.6640625" style="37" customWidth="1"/>
    <col min="15875" max="15875" width="8.88671875" style="37"/>
    <col min="15876" max="15876" width="11.21875" style="37" customWidth="1"/>
    <col min="15877" max="15878" width="10.77734375" style="37" bestFit="1" customWidth="1"/>
    <col min="15879" max="16127" width="8.88671875" style="37"/>
    <col min="16128" max="16128" width="3.77734375" style="37" bestFit="1" customWidth="1"/>
    <col min="16129" max="16129" width="54.109375" style="37" customWidth="1"/>
    <col min="16130" max="16130" width="22.6640625" style="37" customWidth="1"/>
    <col min="16131" max="16131" width="8.88671875" style="37"/>
    <col min="16132" max="16132" width="11.21875" style="37" customWidth="1"/>
    <col min="16133" max="16134" width="10.77734375" style="37" bestFit="1" customWidth="1"/>
    <col min="16135" max="16384" width="8.88671875" style="37"/>
  </cols>
  <sheetData>
    <row r="1" spans="1:10" x14ac:dyDescent="0.25">
      <c r="A1" s="157" t="s">
        <v>54</v>
      </c>
      <c r="B1" s="157"/>
      <c r="C1" s="157"/>
      <c r="D1" s="157"/>
      <c r="E1" s="157"/>
      <c r="F1" s="157"/>
      <c r="G1" s="157"/>
      <c r="H1" s="157"/>
      <c r="I1" s="36"/>
      <c r="J1" s="36"/>
    </row>
    <row r="2" spans="1:10" ht="30.75" customHeight="1" x14ac:dyDescent="0.25">
      <c r="A2" s="158" t="s">
        <v>94</v>
      </c>
      <c r="B2" s="158"/>
      <c r="C2" s="158"/>
      <c r="D2" s="158"/>
      <c r="E2" s="158"/>
      <c r="F2" s="158"/>
      <c r="G2" s="158"/>
      <c r="H2" s="158"/>
      <c r="I2" s="38"/>
      <c r="J2" s="38"/>
    </row>
    <row r="3" spans="1:10" x14ac:dyDescent="0.25">
      <c r="A3" s="159" t="s">
        <v>55</v>
      </c>
      <c r="B3" s="159" t="s">
        <v>2</v>
      </c>
      <c r="C3" s="159" t="s">
        <v>56</v>
      </c>
      <c r="D3" s="160" t="s">
        <v>95</v>
      </c>
      <c r="E3" s="160"/>
      <c r="F3" s="160"/>
      <c r="G3" s="160"/>
      <c r="H3" s="160"/>
    </row>
    <row r="4" spans="1:10" ht="41.4" x14ac:dyDescent="0.25">
      <c r="A4" s="159"/>
      <c r="B4" s="159"/>
      <c r="C4" s="159"/>
      <c r="D4" s="40" t="s">
        <v>6</v>
      </c>
      <c r="E4" s="40" t="s">
        <v>8</v>
      </c>
      <c r="F4" s="40" t="s">
        <v>65</v>
      </c>
      <c r="G4" s="40" t="s">
        <v>66</v>
      </c>
      <c r="H4" s="40" t="s">
        <v>9</v>
      </c>
    </row>
    <row r="5" spans="1:10" x14ac:dyDescent="0.2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</row>
    <row r="6" spans="1:10" ht="19.8" customHeight="1" x14ac:dyDescent="0.25">
      <c r="A6" s="161">
        <v>1</v>
      </c>
      <c r="B6" s="162" t="s">
        <v>69</v>
      </c>
      <c r="C6" s="41" t="s">
        <v>10</v>
      </c>
      <c r="D6" s="54">
        <v>702</v>
      </c>
      <c r="E6" s="55" t="s">
        <v>11</v>
      </c>
      <c r="F6" s="71">
        <f>F9+F24+F39+F45</f>
        <v>13256.4</v>
      </c>
      <c r="G6" s="71">
        <f>G9+G24+G39+G45</f>
        <v>13256.4</v>
      </c>
      <c r="H6" s="72">
        <f>G6/F6</f>
        <v>1</v>
      </c>
    </row>
    <row r="7" spans="1:10" ht="19.8" customHeight="1" x14ac:dyDescent="0.25">
      <c r="A7" s="161"/>
      <c r="B7" s="162"/>
      <c r="C7" s="41" t="s">
        <v>67</v>
      </c>
      <c r="D7" s="54" t="s">
        <v>11</v>
      </c>
      <c r="E7" s="55" t="s">
        <v>11</v>
      </c>
      <c r="F7" s="71">
        <f t="shared" ref="F7:G7" si="0">F10+F25+F40+F46</f>
        <v>0</v>
      </c>
      <c r="G7" s="71">
        <f t="shared" si="0"/>
        <v>0</v>
      </c>
      <c r="H7" s="72"/>
    </row>
    <row r="8" spans="1:10" ht="19.8" customHeight="1" x14ac:dyDescent="0.25">
      <c r="A8" s="161"/>
      <c r="B8" s="162"/>
      <c r="C8" s="41" t="s">
        <v>68</v>
      </c>
      <c r="D8" s="54" t="s">
        <v>11</v>
      </c>
      <c r="E8" s="55" t="s">
        <v>11</v>
      </c>
      <c r="F8" s="71">
        <f t="shared" ref="F8:G8" si="1">F11+F26+F41+F47</f>
        <v>13256.4</v>
      </c>
      <c r="G8" s="71">
        <f t="shared" si="1"/>
        <v>13256.4</v>
      </c>
      <c r="H8" s="72">
        <f t="shared" ref="H8:H50" si="2">G8/F8</f>
        <v>1</v>
      </c>
    </row>
    <row r="9" spans="1:10" s="49" customFormat="1" ht="19.2" customHeight="1" x14ac:dyDescent="0.3">
      <c r="A9" s="163">
        <v>2</v>
      </c>
      <c r="B9" s="164" t="s">
        <v>73</v>
      </c>
      <c r="C9" s="46" t="s">
        <v>10</v>
      </c>
      <c r="D9" s="58" t="s">
        <v>11</v>
      </c>
      <c r="E9" s="59" t="s">
        <v>11</v>
      </c>
      <c r="F9" s="73">
        <f>F12+F15+F18+F21</f>
        <v>937.80000000000007</v>
      </c>
      <c r="G9" s="73">
        <f>G12+G15+G18</f>
        <v>937.80000000000007</v>
      </c>
      <c r="H9" s="74">
        <f t="shared" si="2"/>
        <v>1</v>
      </c>
    </row>
    <row r="10" spans="1:10" s="49" customFormat="1" ht="19.2" customHeight="1" x14ac:dyDescent="0.3">
      <c r="A10" s="163"/>
      <c r="B10" s="164"/>
      <c r="C10" s="46" t="s">
        <v>67</v>
      </c>
      <c r="D10" s="58" t="s">
        <v>11</v>
      </c>
      <c r="E10" s="59" t="s">
        <v>11</v>
      </c>
      <c r="F10" s="73">
        <f t="shared" ref="F10:G11" si="3">F13+F16+F19</f>
        <v>0</v>
      </c>
      <c r="G10" s="73">
        <f t="shared" si="3"/>
        <v>0</v>
      </c>
      <c r="H10" s="74"/>
    </row>
    <row r="11" spans="1:10" s="49" customFormat="1" ht="19.2" customHeight="1" x14ac:dyDescent="0.3">
      <c r="A11" s="163"/>
      <c r="B11" s="164"/>
      <c r="C11" s="46" t="s">
        <v>68</v>
      </c>
      <c r="D11" s="58">
        <v>702</v>
      </c>
      <c r="E11" s="59" t="s">
        <v>11</v>
      </c>
      <c r="F11" s="73">
        <f>F14+F17+F20</f>
        <v>937.80000000000007</v>
      </c>
      <c r="G11" s="73">
        <f t="shared" si="3"/>
        <v>937.80000000000007</v>
      </c>
      <c r="H11" s="74">
        <f t="shared" si="2"/>
        <v>1</v>
      </c>
    </row>
    <row r="12" spans="1:10" ht="28.2" customHeight="1" x14ac:dyDescent="0.25">
      <c r="A12" s="165">
        <v>3</v>
      </c>
      <c r="B12" s="166" t="s">
        <v>74</v>
      </c>
      <c r="C12" s="51" t="s">
        <v>10</v>
      </c>
      <c r="D12" s="56">
        <v>702</v>
      </c>
      <c r="E12" s="57" t="s">
        <v>11</v>
      </c>
      <c r="F12" s="75">
        <f>F13+F14</f>
        <v>350</v>
      </c>
      <c r="G12" s="75">
        <f>G13+G14</f>
        <v>350</v>
      </c>
      <c r="H12" s="76">
        <f t="shared" si="2"/>
        <v>1</v>
      </c>
    </row>
    <row r="13" spans="1:10" ht="28.2" customHeight="1" x14ac:dyDescent="0.25">
      <c r="A13" s="165"/>
      <c r="B13" s="166"/>
      <c r="C13" s="51" t="s">
        <v>67</v>
      </c>
      <c r="D13" s="56" t="s">
        <v>11</v>
      </c>
      <c r="E13" s="57" t="s">
        <v>11</v>
      </c>
      <c r="F13" s="75"/>
      <c r="G13" s="75"/>
      <c r="H13" s="76"/>
    </row>
    <row r="14" spans="1:10" ht="28.2" customHeight="1" x14ac:dyDescent="0.25">
      <c r="A14" s="165"/>
      <c r="B14" s="166"/>
      <c r="C14" s="51" t="s">
        <v>68</v>
      </c>
      <c r="D14" s="56">
        <v>702</v>
      </c>
      <c r="E14" s="57" t="s">
        <v>99</v>
      </c>
      <c r="F14" s="75">
        <v>350</v>
      </c>
      <c r="G14" s="75">
        <v>350</v>
      </c>
      <c r="H14" s="76">
        <f t="shared" si="2"/>
        <v>1</v>
      </c>
    </row>
    <row r="15" spans="1:10" ht="14.4" customHeight="1" x14ac:dyDescent="0.25">
      <c r="A15" s="165">
        <v>4</v>
      </c>
      <c r="B15" s="166" t="s">
        <v>75</v>
      </c>
      <c r="C15" s="51" t="s">
        <v>10</v>
      </c>
      <c r="D15" s="56">
        <v>702</v>
      </c>
      <c r="E15" s="57" t="s">
        <v>11</v>
      </c>
      <c r="F15" s="75">
        <f>F16+F17</f>
        <v>359.7</v>
      </c>
      <c r="G15" s="75">
        <f>G16+G17</f>
        <v>359.7</v>
      </c>
      <c r="H15" s="76">
        <f t="shared" si="2"/>
        <v>1</v>
      </c>
    </row>
    <row r="16" spans="1:10" x14ac:dyDescent="0.25">
      <c r="A16" s="165"/>
      <c r="B16" s="166"/>
      <c r="C16" s="51" t="s">
        <v>67</v>
      </c>
      <c r="D16" s="56" t="s">
        <v>11</v>
      </c>
      <c r="E16" s="57" t="s">
        <v>11</v>
      </c>
      <c r="F16" s="75"/>
      <c r="G16" s="75"/>
      <c r="H16" s="76"/>
    </row>
    <row r="17" spans="1:8" ht="27.6" x14ac:dyDescent="0.25">
      <c r="A17" s="165"/>
      <c r="B17" s="166"/>
      <c r="C17" s="51" t="s">
        <v>68</v>
      </c>
      <c r="D17" s="56">
        <v>702</v>
      </c>
      <c r="E17" s="31" t="s">
        <v>100</v>
      </c>
      <c r="F17" s="75">
        <v>359.7</v>
      </c>
      <c r="G17" s="75">
        <v>359.7</v>
      </c>
      <c r="H17" s="76">
        <f t="shared" si="2"/>
        <v>1</v>
      </c>
    </row>
    <row r="18" spans="1:8" ht="29.4" customHeight="1" x14ac:dyDescent="0.25">
      <c r="A18" s="165">
        <v>5</v>
      </c>
      <c r="B18" s="168" t="s">
        <v>76</v>
      </c>
      <c r="C18" s="51" t="s">
        <v>10</v>
      </c>
      <c r="D18" s="56">
        <v>702</v>
      </c>
      <c r="E18" s="57" t="s">
        <v>11</v>
      </c>
      <c r="F18" s="75">
        <f>SUM(F19+F20)</f>
        <v>228.1</v>
      </c>
      <c r="G18" s="75">
        <f>SUM(G19+G20)</f>
        <v>228.1</v>
      </c>
      <c r="H18" s="76">
        <f t="shared" si="2"/>
        <v>1</v>
      </c>
    </row>
    <row r="19" spans="1:8" ht="29.4" customHeight="1" x14ac:dyDescent="0.25">
      <c r="A19" s="165"/>
      <c r="B19" s="169"/>
      <c r="C19" s="51" t="s">
        <v>67</v>
      </c>
      <c r="D19" s="56" t="s">
        <v>11</v>
      </c>
      <c r="E19" s="57" t="s">
        <v>11</v>
      </c>
      <c r="F19" s="75"/>
      <c r="G19" s="75"/>
      <c r="H19" s="76"/>
    </row>
    <row r="20" spans="1:8" ht="29.4" customHeight="1" x14ac:dyDescent="0.25">
      <c r="A20" s="165"/>
      <c r="B20" s="170"/>
      <c r="C20" s="51" t="s">
        <v>68</v>
      </c>
      <c r="D20" s="56">
        <v>702</v>
      </c>
      <c r="E20" s="57" t="s">
        <v>84</v>
      </c>
      <c r="F20" s="75">
        <v>228.1</v>
      </c>
      <c r="G20" s="75">
        <v>228.1</v>
      </c>
      <c r="H20" s="76">
        <f t="shared" si="2"/>
        <v>1</v>
      </c>
    </row>
    <row r="21" spans="1:8" x14ac:dyDescent="0.25">
      <c r="A21" s="165">
        <v>6</v>
      </c>
      <c r="B21" s="168" t="s">
        <v>77</v>
      </c>
      <c r="C21" s="51" t="s">
        <v>10</v>
      </c>
      <c r="D21" s="56" t="s">
        <v>11</v>
      </c>
      <c r="E21" s="57" t="s">
        <v>11</v>
      </c>
      <c r="F21" s="75">
        <f>F22+F23</f>
        <v>0</v>
      </c>
      <c r="G21" s="75">
        <f>G22+G23</f>
        <v>0</v>
      </c>
      <c r="H21" s="76"/>
    </row>
    <row r="22" spans="1:8" x14ac:dyDescent="0.25">
      <c r="A22" s="165"/>
      <c r="B22" s="169"/>
      <c r="C22" s="51" t="s">
        <v>67</v>
      </c>
      <c r="D22" s="56" t="s">
        <v>11</v>
      </c>
      <c r="E22" s="57" t="s">
        <v>11</v>
      </c>
      <c r="F22" s="75"/>
      <c r="G22" s="75"/>
      <c r="H22" s="76"/>
    </row>
    <row r="23" spans="1:8" x14ac:dyDescent="0.25">
      <c r="A23" s="165"/>
      <c r="B23" s="170"/>
      <c r="C23" s="51" t="s">
        <v>68</v>
      </c>
      <c r="D23" s="56" t="s">
        <v>11</v>
      </c>
      <c r="E23" s="57" t="s">
        <v>11</v>
      </c>
      <c r="F23" s="75"/>
      <c r="G23" s="75"/>
      <c r="H23" s="76"/>
    </row>
    <row r="24" spans="1:8" s="49" customFormat="1" ht="14.4" x14ac:dyDescent="0.3">
      <c r="A24" s="163">
        <v>7</v>
      </c>
      <c r="B24" s="171" t="s">
        <v>78</v>
      </c>
      <c r="C24" s="46" t="s">
        <v>10</v>
      </c>
      <c r="D24" s="58">
        <v>702</v>
      </c>
      <c r="E24" s="59" t="s">
        <v>11</v>
      </c>
      <c r="F24" s="73">
        <f>F27+F30+F33+F36</f>
        <v>2447.3000000000002</v>
      </c>
      <c r="G24" s="73">
        <f>G27+G30+G33+G36</f>
        <v>2447.3000000000002</v>
      </c>
      <c r="H24" s="74">
        <f t="shared" si="2"/>
        <v>1</v>
      </c>
    </row>
    <row r="25" spans="1:8" s="49" customFormat="1" ht="14.4" x14ac:dyDescent="0.3">
      <c r="A25" s="163"/>
      <c r="B25" s="171"/>
      <c r="C25" s="46" t="s">
        <v>67</v>
      </c>
      <c r="D25" s="58" t="s">
        <v>11</v>
      </c>
      <c r="E25" s="59" t="s">
        <v>11</v>
      </c>
      <c r="F25" s="73">
        <f t="shared" ref="F25:G26" si="4">F28+F31+F34+F37</f>
        <v>0</v>
      </c>
      <c r="G25" s="73">
        <f t="shared" si="4"/>
        <v>0</v>
      </c>
      <c r="H25" s="74"/>
    </row>
    <row r="26" spans="1:8" s="49" customFormat="1" ht="14.4" x14ac:dyDescent="0.3">
      <c r="A26" s="163"/>
      <c r="B26" s="171"/>
      <c r="C26" s="46" t="s">
        <v>68</v>
      </c>
      <c r="D26" s="58">
        <v>702</v>
      </c>
      <c r="E26" s="59" t="s">
        <v>11</v>
      </c>
      <c r="F26" s="73">
        <f>F29+F32+F35+F38</f>
        <v>2447.3000000000002</v>
      </c>
      <c r="G26" s="73">
        <f t="shared" si="4"/>
        <v>2447.3000000000002</v>
      </c>
      <c r="H26" s="74">
        <f t="shared" si="2"/>
        <v>1</v>
      </c>
    </row>
    <row r="27" spans="1:8" ht="19.8" customHeight="1" x14ac:dyDescent="0.25">
      <c r="A27" s="165">
        <v>8</v>
      </c>
      <c r="B27" s="172" t="s">
        <v>79</v>
      </c>
      <c r="C27" s="51" t="s">
        <v>10</v>
      </c>
      <c r="D27" s="56">
        <v>702</v>
      </c>
      <c r="E27" s="57" t="s">
        <v>11</v>
      </c>
      <c r="F27" s="75">
        <f>F28+F29</f>
        <v>1537.3</v>
      </c>
      <c r="G27" s="75">
        <f>G28+G29</f>
        <v>1537.3</v>
      </c>
      <c r="H27" s="76">
        <f t="shared" si="2"/>
        <v>1</v>
      </c>
    </row>
    <row r="28" spans="1:8" ht="19.8" customHeight="1" x14ac:dyDescent="0.25">
      <c r="A28" s="165"/>
      <c r="B28" s="172"/>
      <c r="C28" s="51" t="s">
        <v>67</v>
      </c>
      <c r="D28" s="56" t="s">
        <v>11</v>
      </c>
      <c r="E28" s="57" t="s">
        <v>11</v>
      </c>
      <c r="F28" s="75"/>
      <c r="G28" s="75"/>
      <c r="H28" s="76"/>
    </row>
    <row r="29" spans="1:8" ht="19.8" customHeight="1" x14ac:dyDescent="0.25">
      <c r="A29" s="165"/>
      <c r="B29" s="172"/>
      <c r="C29" s="51" t="s">
        <v>68</v>
      </c>
      <c r="D29" s="56">
        <v>702</v>
      </c>
      <c r="E29" s="57" t="s">
        <v>85</v>
      </c>
      <c r="F29" s="75">
        <v>1537.3</v>
      </c>
      <c r="G29" s="75">
        <v>1537.3</v>
      </c>
      <c r="H29" s="76">
        <f t="shared" si="2"/>
        <v>1</v>
      </c>
    </row>
    <row r="30" spans="1:8" ht="24.6" customHeight="1" x14ac:dyDescent="0.25">
      <c r="A30" s="165">
        <v>9</v>
      </c>
      <c r="B30" s="167" t="s">
        <v>80</v>
      </c>
      <c r="C30" s="51" t="s">
        <v>10</v>
      </c>
      <c r="D30" s="56" t="s">
        <v>11</v>
      </c>
      <c r="E30" s="57" t="s">
        <v>11</v>
      </c>
      <c r="F30" s="75">
        <f>F31+F32</f>
        <v>910</v>
      </c>
      <c r="G30" s="75">
        <f>G31+G32</f>
        <v>910</v>
      </c>
      <c r="H30" s="76">
        <f t="shared" si="2"/>
        <v>1</v>
      </c>
    </row>
    <row r="31" spans="1:8" ht="24.6" customHeight="1" x14ac:dyDescent="0.25">
      <c r="A31" s="165"/>
      <c r="B31" s="167"/>
      <c r="C31" s="51" t="s">
        <v>67</v>
      </c>
      <c r="D31" s="56" t="s">
        <v>11</v>
      </c>
      <c r="E31" s="57" t="s">
        <v>11</v>
      </c>
      <c r="F31" s="75"/>
      <c r="G31" s="75"/>
      <c r="H31" s="76"/>
    </row>
    <row r="32" spans="1:8" ht="24.6" customHeight="1" x14ac:dyDescent="0.25">
      <c r="A32" s="165"/>
      <c r="B32" s="167"/>
      <c r="C32" s="51" t="s">
        <v>68</v>
      </c>
      <c r="D32" s="56">
        <v>702</v>
      </c>
      <c r="E32" s="57" t="s">
        <v>101</v>
      </c>
      <c r="F32" s="75">
        <v>910</v>
      </c>
      <c r="G32" s="75">
        <v>910</v>
      </c>
      <c r="H32" s="76">
        <f t="shared" si="2"/>
        <v>1</v>
      </c>
    </row>
    <row r="33" spans="1:8" ht="37.200000000000003" customHeight="1" x14ac:dyDescent="0.25">
      <c r="A33" s="165">
        <v>10</v>
      </c>
      <c r="B33" s="167" t="s">
        <v>81</v>
      </c>
      <c r="C33" s="51" t="s">
        <v>10</v>
      </c>
      <c r="D33" s="56" t="s">
        <v>11</v>
      </c>
      <c r="E33" s="57" t="s">
        <v>11</v>
      </c>
      <c r="F33" s="75">
        <f>F34+F35</f>
        <v>0</v>
      </c>
      <c r="G33" s="75">
        <f>G34+G35</f>
        <v>0</v>
      </c>
      <c r="H33" s="76"/>
    </row>
    <row r="34" spans="1:8" ht="37.200000000000003" customHeight="1" x14ac:dyDescent="0.25">
      <c r="A34" s="165"/>
      <c r="B34" s="167"/>
      <c r="C34" s="51" t="s">
        <v>67</v>
      </c>
      <c r="D34" s="56" t="s">
        <v>11</v>
      </c>
      <c r="E34" s="57" t="s">
        <v>11</v>
      </c>
      <c r="F34" s="75"/>
      <c r="G34" s="75"/>
      <c r="H34" s="76"/>
    </row>
    <row r="35" spans="1:8" ht="37.200000000000003" customHeight="1" x14ac:dyDescent="0.25">
      <c r="A35" s="165"/>
      <c r="B35" s="167"/>
      <c r="C35" s="51" t="s">
        <v>68</v>
      </c>
      <c r="D35" s="56" t="s">
        <v>11</v>
      </c>
      <c r="E35" s="57" t="s">
        <v>11</v>
      </c>
      <c r="F35" s="75"/>
      <c r="G35" s="75"/>
      <c r="H35" s="76"/>
    </row>
    <row r="36" spans="1:8" ht="42" customHeight="1" x14ac:dyDescent="0.25">
      <c r="A36" s="165">
        <v>11</v>
      </c>
      <c r="B36" s="173" t="s">
        <v>82</v>
      </c>
      <c r="C36" s="51" t="s">
        <v>10</v>
      </c>
      <c r="D36" s="56" t="s">
        <v>11</v>
      </c>
      <c r="E36" s="57" t="s">
        <v>11</v>
      </c>
      <c r="F36" s="75">
        <f>F37+F38</f>
        <v>0</v>
      </c>
      <c r="G36" s="75">
        <f>G37+G38</f>
        <v>0</v>
      </c>
      <c r="H36" s="76"/>
    </row>
    <row r="37" spans="1:8" ht="42" customHeight="1" x14ac:dyDescent="0.25">
      <c r="A37" s="165"/>
      <c r="B37" s="174"/>
      <c r="C37" s="51" t="s">
        <v>67</v>
      </c>
      <c r="D37" s="56" t="s">
        <v>11</v>
      </c>
      <c r="E37" s="57" t="s">
        <v>11</v>
      </c>
      <c r="F37" s="75"/>
      <c r="G37" s="75"/>
      <c r="H37" s="76"/>
    </row>
    <row r="38" spans="1:8" ht="42" customHeight="1" x14ac:dyDescent="0.25">
      <c r="A38" s="165"/>
      <c r="B38" s="175"/>
      <c r="C38" s="51" t="s">
        <v>68</v>
      </c>
      <c r="D38" s="56" t="s">
        <v>11</v>
      </c>
      <c r="E38" s="57" t="s">
        <v>11</v>
      </c>
      <c r="F38" s="75"/>
      <c r="G38" s="75"/>
      <c r="H38" s="76"/>
    </row>
    <row r="39" spans="1:8" s="49" customFormat="1" ht="14.4" x14ac:dyDescent="0.3">
      <c r="A39" s="163">
        <v>12</v>
      </c>
      <c r="B39" s="164" t="s">
        <v>72</v>
      </c>
      <c r="C39" s="46" t="s">
        <v>10</v>
      </c>
      <c r="D39" s="58">
        <v>702</v>
      </c>
      <c r="E39" s="59" t="s">
        <v>11</v>
      </c>
      <c r="F39" s="73">
        <f>F42</f>
        <v>9450</v>
      </c>
      <c r="G39" s="73">
        <f>G42</f>
        <v>9450</v>
      </c>
      <c r="H39" s="74">
        <f t="shared" si="2"/>
        <v>1</v>
      </c>
    </row>
    <row r="40" spans="1:8" s="49" customFormat="1" ht="14.4" x14ac:dyDescent="0.3">
      <c r="A40" s="163"/>
      <c r="B40" s="164"/>
      <c r="C40" s="46" t="s">
        <v>67</v>
      </c>
      <c r="D40" s="58" t="s">
        <v>11</v>
      </c>
      <c r="E40" s="59" t="s">
        <v>11</v>
      </c>
      <c r="F40" s="73">
        <f t="shared" ref="F40:G41" si="5">F43</f>
        <v>0</v>
      </c>
      <c r="G40" s="73">
        <f t="shared" si="5"/>
        <v>0</v>
      </c>
      <c r="H40" s="74"/>
    </row>
    <row r="41" spans="1:8" s="49" customFormat="1" ht="14.4" x14ac:dyDescent="0.3">
      <c r="A41" s="163"/>
      <c r="B41" s="164"/>
      <c r="C41" s="46" t="s">
        <v>68</v>
      </c>
      <c r="D41" s="58">
        <v>702</v>
      </c>
      <c r="E41" s="59" t="s">
        <v>11</v>
      </c>
      <c r="F41" s="73">
        <f t="shared" si="5"/>
        <v>9450</v>
      </c>
      <c r="G41" s="73">
        <f t="shared" si="5"/>
        <v>9450</v>
      </c>
      <c r="H41" s="74">
        <f t="shared" si="2"/>
        <v>1</v>
      </c>
    </row>
    <row r="42" spans="1:8" ht="14.4" x14ac:dyDescent="0.25">
      <c r="A42" s="165">
        <v>13</v>
      </c>
      <c r="B42" s="177" t="s">
        <v>83</v>
      </c>
      <c r="C42" s="51" t="s">
        <v>10</v>
      </c>
      <c r="D42" s="56">
        <v>702</v>
      </c>
      <c r="E42" s="57" t="s">
        <v>11</v>
      </c>
      <c r="F42" s="75">
        <f>F43+F44</f>
        <v>9450</v>
      </c>
      <c r="G42" s="75">
        <f>G43+G44</f>
        <v>9450</v>
      </c>
      <c r="H42" s="74">
        <f t="shared" si="2"/>
        <v>1</v>
      </c>
    </row>
    <row r="43" spans="1:8" ht="14.4" x14ac:dyDescent="0.25">
      <c r="A43" s="165"/>
      <c r="B43" s="177"/>
      <c r="C43" s="51" t="s">
        <v>67</v>
      </c>
      <c r="D43" s="56" t="s">
        <v>11</v>
      </c>
      <c r="E43" s="57" t="s">
        <v>11</v>
      </c>
      <c r="F43" s="75"/>
      <c r="G43" s="75"/>
      <c r="H43" s="74"/>
    </row>
    <row r="44" spans="1:8" ht="14.4" x14ac:dyDescent="0.25">
      <c r="A44" s="165"/>
      <c r="B44" s="177"/>
      <c r="C44" s="51" t="s">
        <v>68</v>
      </c>
      <c r="D44" s="56">
        <v>702</v>
      </c>
      <c r="E44" s="57" t="s">
        <v>102</v>
      </c>
      <c r="F44" s="75">
        <v>9450</v>
      </c>
      <c r="G44" s="75">
        <v>9450</v>
      </c>
      <c r="H44" s="74">
        <f t="shared" si="2"/>
        <v>1</v>
      </c>
    </row>
    <row r="45" spans="1:8" s="49" customFormat="1" ht="14.4" x14ac:dyDescent="0.3">
      <c r="A45" s="163">
        <v>14</v>
      </c>
      <c r="B45" s="176" t="s">
        <v>88</v>
      </c>
      <c r="C45" s="46" t="s">
        <v>10</v>
      </c>
      <c r="D45" s="58">
        <v>702</v>
      </c>
      <c r="E45" s="59" t="s">
        <v>11</v>
      </c>
      <c r="F45" s="77">
        <f>F48</f>
        <v>421.3</v>
      </c>
      <c r="G45" s="77">
        <f>G48</f>
        <v>421.3</v>
      </c>
      <c r="H45" s="74">
        <f t="shared" si="2"/>
        <v>1</v>
      </c>
    </row>
    <row r="46" spans="1:8" s="49" customFormat="1" ht="14.4" x14ac:dyDescent="0.3">
      <c r="A46" s="163"/>
      <c r="B46" s="176"/>
      <c r="C46" s="46" t="s">
        <v>67</v>
      </c>
      <c r="D46" s="58" t="s">
        <v>11</v>
      </c>
      <c r="E46" s="59" t="s">
        <v>11</v>
      </c>
      <c r="F46" s="86">
        <f t="shared" ref="F46:G46" si="6">F49</f>
        <v>0</v>
      </c>
      <c r="G46" s="86">
        <f t="shared" si="6"/>
        <v>0</v>
      </c>
      <c r="H46" s="74"/>
    </row>
    <row r="47" spans="1:8" s="49" customFormat="1" ht="14.4" x14ac:dyDescent="0.3">
      <c r="A47" s="163"/>
      <c r="B47" s="176"/>
      <c r="C47" s="46" t="s">
        <v>68</v>
      </c>
      <c r="D47" s="58">
        <v>702</v>
      </c>
      <c r="E47" s="59" t="s">
        <v>11</v>
      </c>
      <c r="F47" s="77">
        <f t="shared" ref="F47:G47" si="7">F50</f>
        <v>421.3</v>
      </c>
      <c r="G47" s="77">
        <f t="shared" si="7"/>
        <v>421.3</v>
      </c>
      <c r="H47" s="74">
        <f t="shared" si="2"/>
        <v>1</v>
      </c>
    </row>
    <row r="48" spans="1:8" x14ac:dyDescent="0.25">
      <c r="A48" s="165">
        <v>15</v>
      </c>
      <c r="B48" s="167" t="s">
        <v>89</v>
      </c>
      <c r="C48" s="51" t="s">
        <v>10</v>
      </c>
      <c r="D48" s="56">
        <v>702</v>
      </c>
      <c r="E48" s="57" t="s">
        <v>11</v>
      </c>
      <c r="F48" s="78">
        <f>SUM(F49:F50)</f>
        <v>421.3</v>
      </c>
      <c r="G48" s="78">
        <f>SUM(G49:G50)</f>
        <v>421.3</v>
      </c>
      <c r="H48" s="76">
        <f t="shared" si="2"/>
        <v>1</v>
      </c>
    </row>
    <row r="49" spans="1:8" x14ac:dyDescent="0.25">
      <c r="A49" s="165"/>
      <c r="B49" s="167"/>
      <c r="C49" s="51" t="s">
        <v>67</v>
      </c>
      <c r="D49" s="56" t="s">
        <v>11</v>
      </c>
      <c r="E49" s="57" t="s">
        <v>11</v>
      </c>
      <c r="F49" s="67"/>
      <c r="G49" s="67"/>
      <c r="H49" s="76"/>
    </row>
    <row r="50" spans="1:8" x14ac:dyDescent="0.25">
      <c r="A50" s="165"/>
      <c r="B50" s="167"/>
      <c r="C50" s="51" t="s">
        <v>68</v>
      </c>
      <c r="D50" s="56">
        <v>702</v>
      </c>
      <c r="E50" s="57" t="s">
        <v>86</v>
      </c>
      <c r="F50" s="78">
        <v>421.3</v>
      </c>
      <c r="G50" s="78">
        <v>421.3</v>
      </c>
      <c r="H50" s="76">
        <f t="shared" si="2"/>
        <v>1</v>
      </c>
    </row>
  </sheetData>
  <mergeCells count="36">
    <mergeCell ref="A36:A38"/>
    <mergeCell ref="B36:B38"/>
    <mergeCell ref="A48:A50"/>
    <mergeCell ref="B48:B50"/>
    <mergeCell ref="B45:B47"/>
    <mergeCell ref="A45:A47"/>
    <mergeCell ref="A39:A41"/>
    <mergeCell ref="B39:B41"/>
    <mergeCell ref="A42:A44"/>
    <mergeCell ref="B42:B44"/>
    <mergeCell ref="A33:A35"/>
    <mergeCell ref="B33:B35"/>
    <mergeCell ref="A15:A17"/>
    <mergeCell ref="B15:B17"/>
    <mergeCell ref="A18:A20"/>
    <mergeCell ref="B18:B20"/>
    <mergeCell ref="A24:A26"/>
    <mergeCell ref="B24:B26"/>
    <mergeCell ref="A21:A23"/>
    <mergeCell ref="B21:B23"/>
    <mergeCell ref="A27:A29"/>
    <mergeCell ref="B27:B29"/>
    <mergeCell ref="A30:A32"/>
    <mergeCell ref="B30:B32"/>
    <mergeCell ref="A6:A8"/>
    <mergeCell ref="B6:B8"/>
    <mergeCell ref="A9:A11"/>
    <mergeCell ref="B9:B11"/>
    <mergeCell ref="A12:A14"/>
    <mergeCell ref="B12:B14"/>
    <mergeCell ref="A1:H1"/>
    <mergeCell ref="A2:H2"/>
    <mergeCell ref="A3:A4"/>
    <mergeCell ref="B3:B4"/>
    <mergeCell ref="C3:C4"/>
    <mergeCell ref="D3:H3"/>
  </mergeCells>
  <pageMargins left="0.70866141732283472" right="0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J10" sqref="J10"/>
    </sheetView>
  </sheetViews>
  <sheetFormatPr defaultRowHeight="13.8" x14ac:dyDescent="0.25"/>
  <cols>
    <col min="1" max="1" width="3.77734375" style="37" bestFit="1" customWidth="1"/>
    <col min="2" max="2" width="54.5546875" style="37" customWidth="1"/>
    <col min="3" max="3" width="35.77734375" style="37" customWidth="1"/>
    <col min="4" max="5" width="14.109375" style="37" customWidth="1"/>
    <col min="6" max="6" width="8.88671875" style="39"/>
    <col min="7" max="8" width="8.88671875" style="37"/>
    <col min="9" max="9" width="8.88671875" style="37" customWidth="1"/>
    <col min="10" max="255" width="8.88671875" style="37"/>
    <col min="256" max="256" width="47.88671875" style="37" bestFit="1" customWidth="1"/>
    <col min="257" max="257" width="35.77734375" style="37" customWidth="1"/>
    <col min="258" max="259" width="14.109375" style="37" customWidth="1"/>
    <col min="260" max="262" width="8.88671875" style="37"/>
    <col min="263" max="263" width="49.44140625" style="37" customWidth="1"/>
    <col min="264" max="511" width="8.88671875" style="37"/>
    <col min="512" max="512" width="47.88671875" style="37" bestFit="1" customWidth="1"/>
    <col min="513" max="513" width="35.77734375" style="37" customWidth="1"/>
    <col min="514" max="515" width="14.109375" style="37" customWidth="1"/>
    <col min="516" max="518" width="8.88671875" style="37"/>
    <col min="519" max="519" width="49.44140625" style="37" customWidth="1"/>
    <col min="520" max="767" width="8.88671875" style="37"/>
    <col min="768" max="768" width="47.88671875" style="37" bestFit="1" customWidth="1"/>
    <col min="769" max="769" width="35.77734375" style="37" customWidth="1"/>
    <col min="770" max="771" width="14.109375" style="37" customWidth="1"/>
    <col min="772" max="774" width="8.88671875" style="37"/>
    <col min="775" max="775" width="49.44140625" style="37" customWidth="1"/>
    <col min="776" max="1023" width="8.88671875" style="37"/>
    <col min="1024" max="1024" width="47.88671875" style="37" bestFit="1" customWidth="1"/>
    <col min="1025" max="1025" width="35.77734375" style="37" customWidth="1"/>
    <col min="1026" max="1027" width="14.109375" style="37" customWidth="1"/>
    <col min="1028" max="1030" width="8.88671875" style="37"/>
    <col min="1031" max="1031" width="49.44140625" style="37" customWidth="1"/>
    <col min="1032" max="1279" width="8.88671875" style="37"/>
    <col min="1280" max="1280" width="47.88671875" style="37" bestFit="1" customWidth="1"/>
    <col min="1281" max="1281" width="35.77734375" style="37" customWidth="1"/>
    <col min="1282" max="1283" width="14.109375" style="37" customWidth="1"/>
    <col min="1284" max="1286" width="8.88671875" style="37"/>
    <col min="1287" max="1287" width="49.44140625" style="37" customWidth="1"/>
    <col min="1288" max="1535" width="8.88671875" style="37"/>
    <col min="1536" max="1536" width="47.88671875" style="37" bestFit="1" customWidth="1"/>
    <col min="1537" max="1537" width="35.77734375" style="37" customWidth="1"/>
    <col min="1538" max="1539" width="14.109375" style="37" customWidth="1"/>
    <col min="1540" max="1542" width="8.88671875" style="37"/>
    <col min="1543" max="1543" width="49.44140625" style="37" customWidth="1"/>
    <col min="1544" max="1791" width="8.88671875" style="37"/>
    <col min="1792" max="1792" width="47.88671875" style="37" bestFit="1" customWidth="1"/>
    <col min="1793" max="1793" width="35.77734375" style="37" customWidth="1"/>
    <col min="1794" max="1795" width="14.109375" style="37" customWidth="1"/>
    <col min="1796" max="1798" width="8.88671875" style="37"/>
    <col min="1799" max="1799" width="49.44140625" style="37" customWidth="1"/>
    <col min="1800" max="2047" width="8.88671875" style="37"/>
    <col min="2048" max="2048" width="47.88671875" style="37" bestFit="1" customWidth="1"/>
    <col min="2049" max="2049" width="35.77734375" style="37" customWidth="1"/>
    <col min="2050" max="2051" width="14.109375" style="37" customWidth="1"/>
    <col min="2052" max="2054" width="8.88671875" style="37"/>
    <col min="2055" max="2055" width="49.44140625" style="37" customWidth="1"/>
    <col min="2056" max="2303" width="8.88671875" style="37"/>
    <col min="2304" max="2304" width="47.88671875" style="37" bestFit="1" customWidth="1"/>
    <col min="2305" max="2305" width="35.77734375" style="37" customWidth="1"/>
    <col min="2306" max="2307" width="14.109375" style="37" customWidth="1"/>
    <col min="2308" max="2310" width="8.88671875" style="37"/>
    <col min="2311" max="2311" width="49.44140625" style="37" customWidth="1"/>
    <col min="2312" max="2559" width="8.88671875" style="37"/>
    <col min="2560" max="2560" width="47.88671875" style="37" bestFit="1" customWidth="1"/>
    <col min="2561" max="2561" width="35.77734375" style="37" customWidth="1"/>
    <col min="2562" max="2563" width="14.109375" style="37" customWidth="1"/>
    <col min="2564" max="2566" width="8.88671875" style="37"/>
    <col min="2567" max="2567" width="49.44140625" style="37" customWidth="1"/>
    <col min="2568" max="2815" width="8.88671875" style="37"/>
    <col min="2816" max="2816" width="47.88671875" style="37" bestFit="1" customWidth="1"/>
    <col min="2817" max="2817" width="35.77734375" style="37" customWidth="1"/>
    <col min="2818" max="2819" width="14.109375" style="37" customWidth="1"/>
    <col min="2820" max="2822" width="8.88671875" style="37"/>
    <col min="2823" max="2823" width="49.44140625" style="37" customWidth="1"/>
    <col min="2824" max="3071" width="8.88671875" style="37"/>
    <col min="3072" max="3072" width="47.88671875" style="37" bestFit="1" customWidth="1"/>
    <col min="3073" max="3073" width="35.77734375" style="37" customWidth="1"/>
    <col min="3074" max="3075" width="14.109375" style="37" customWidth="1"/>
    <col min="3076" max="3078" width="8.88671875" style="37"/>
    <col min="3079" max="3079" width="49.44140625" style="37" customWidth="1"/>
    <col min="3080" max="3327" width="8.88671875" style="37"/>
    <col min="3328" max="3328" width="47.88671875" style="37" bestFit="1" customWidth="1"/>
    <col min="3329" max="3329" width="35.77734375" style="37" customWidth="1"/>
    <col min="3330" max="3331" width="14.109375" style="37" customWidth="1"/>
    <col min="3332" max="3334" width="8.88671875" style="37"/>
    <col min="3335" max="3335" width="49.44140625" style="37" customWidth="1"/>
    <col min="3336" max="3583" width="8.88671875" style="37"/>
    <col min="3584" max="3584" width="47.88671875" style="37" bestFit="1" customWidth="1"/>
    <col min="3585" max="3585" width="35.77734375" style="37" customWidth="1"/>
    <col min="3586" max="3587" width="14.109375" style="37" customWidth="1"/>
    <col min="3588" max="3590" width="8.88671875" style="37"/>
    <col min="3591" max="3591" width="49.44140625" style="37" customWidth="1"/>
    <col min="3592" max="3839" width="8.88671875" style="37"/>
    <col min="3840" max="3840" width="47.88671875" style="37" bestFit="1" customWidth="1"/>
    <col min="3841" max="3841" width="35.77734375" style="37" customWidth="1"/>
    <col min="3842" max="3843" width="14.109375" style="37" customWidth="1"/>
    <col min="3844" max="3846" width="8.88671875" style="37"/>
    <col min="3847" max="3847" width="49.44140625" style="37" customWidth="1"/>
    <col min="3848" max="4095" width="8.88671875" style="37"/>
    <col min="4096" max="4096" width="47.88671875" style="37" bestFit="1" customWidth="1"/>
    <col min="4097" max="4097" width="35.77734375" style="37" customWidth="1"/>
    <col min="4098" max="4099" width="14.109375" style="37" customWidth="1"/>
    <col min="4100" max="4102" width="8.88671875" style="37"/>
    <col min="4103" max="4103" width="49.44140625" style="37" customWidth="1"/>
    <col min="4104" max="4351" width="8.88671875" style="37"/>
    <col min="4352" max="4352" width="47.88671875" style="37" bestFit="1" customWidth="1"/>
    <col min="4353" max="4353" width="35.77734375" style="37" customWidth="1"/>
    <col min="4354" max="4355" width="14.109375" style="37" customWidth="1"/>
    <col min="4356" max="4358" width="8.88671875" style="37"/>
    <col min="4359" max="4359" width="49.44140625" style="37" customWidth="1"/>
    <col min="4360" max="4607" width="8.88671875" style="37"/>
    <col min="4608" max="4608" width="47.88671875" style="37" bestFit="1" customWidth="1"/>
    <col min="4609" max="4609" width="35.77734375" style="37" customWidth="1"/>
    <col min="4610" max="4611" width="14.109375" style="37" customWidth="1"/>
    <col min="4612" max="4614" width="8.88671875" style="37"/>
    <col min="4615" max="4615" width="49.44140625" style="37" customWidth="1"/>
    <col min="4616" max="4863" width="8.88671875" style="37"/>
    <col min="4864" max="4864" width="47.88671875" style="37" bestFit="1" customWidth="1"/>
    <col min="4865" max="4865" width="35.77734375" style="37" customWidth="1"/>
    <col min="4866" max="4867" width="14.109375" style="37" customWidth="1"/>
    <col min="4868" max="4870" width="8.88671875" style="37"/>
    <col min="4871" max="4871" width="49.44140625" style="37" customWidth="1"/>
    <col min="4872" max="5119" width="8.88671875" style="37"/>
    <col min="5120" max="5120" width="47.88671875" style="37" bestFit="1" customWidth="1"/>
    <col min="5121" max="5121" width="35.77734375" style="37" customWidth="1"/>
    <col min="5122" max="5123" width="14.109375" style="37" customWidth="1"/>
    <col min="5124" max="5126" width="8.88671875" style="37"/>
    <col min="5127" max="5127" width="49.44140625" style="37" customWidth="1"/>
    <col min="5128" max="5375" width="8.88671875" style="37"/>
    <col min="5376" max="5376" width="47.88671875" style="37" bestFit="1" customWidth="1"/>
    <col min="5377" max="5377" width="35.77734375" style="37" customWidth="1"/>
    <col min="5378" max="5379" width="14.109375" style="37" customWidth="1"/>
    <col min="5380" max="5382" width="8.88671875" style="37"/>
    <col min="5383" max="5383" width="49.44140625" style="37" customWidth="1"/>
    <col min="5384" max="5631" width="8.88671875" style="37"/>
    <col min="5632" max="5632" width="47.88671875" style="37" bestFit="1" customWidth="1"/>
    <col min="5633" max="5633" width="35.77734375" style="37" customWidth="1"/>
    <col min="5634" max="5635" width="14.109375" style="37" customWidth="1"/>
    <col min="5636" max="5638" width="8.88671875" style="37"/>
    <col min="5639" max="5639" width="49.44140625" style="37" customWidth="1"/>
    <col min="5640" max="5887" width="8.88671875" style="37"/>
    <col min="5888" max="5888" width="47.88671875" style="37" bestFit="1" customWidth="1"/>
    <col min="5889" max="5889" width="35.77734375" style="37" customWidth="1"/>
    <col min="5890" max="5891" width="14.109375" style="37" customWidth="1"/>
    <col min="5892" max="5894" width="8.88671875" style="37"/>
    <col min="5895" max="5895" width="49.44140625" style="37" customWidth="1"/>
    <col min="5896" max="6143" width="8.88671875" style="37"/>
    <col min="6144" max="6144" width="47.88671875" style="37" bestFit="1" customWidth="1"/>
    <col min="6145" max="6145" width="35.77734375" style="37" customWidth="1"/>
    <col min="6146" max="6147" width="14.109375" style="37" customWidth="1"/>
    <col min="6148" max="6150" width="8.88671875" style="37"/>
    <col min="6151" max="6151" width="49.44140625" style="37" customWidth="1"/>
    <col min="6152" max="6399" width="8.88671875" style="37"/>
    <col min="6400" max="6400" width="47.88671875" style="37" bestFit="1" customWidth="1"/>
    <col min="6401" max="6401" width="35.77734375" style="37" customWidth="1"/>
    <col min="6402" max="6403" width="14.109375" style="37" customWidth="1"/>
    <col min="6404" max="6406" width="8.88671875" style="37"/>
    <col min="6407" max="6407" width="49.44140625" style="37" customWidth="1"/>
    <col min="6408" max="6655" width="8.88671875" style="37"/>
    <col min="6656" max="6656" width="47.88671875" style="37" bestFit="1" customWidth="1"/>
    <col min="6657" max="6657" width="35.77734375" style="37" customWidth="1"/>
    <col min="6658" max="6659" width="14.109375" style="37" customWidth="1"/>
    <col min="6660" max="6662" width="8.88671875" style="37"/>
    <col min="6663" max="6663" width="49.44140625" style="37" customWidth="1"/>
    <col min="6664" max="6911" width="8.88671875" style="37"/>
    <col min="6912" max="6912" width="47.88671875" style="37" bestFit="1" customWidth="1"/>
    <col min="6913" max="6913" width="35.77734375" style="37" customWidth="1"/>
    <col min="6914" max="6915" width="14.109375" style="37" customWidth="1"/>
    <col min="6916" max="6918" width="8.88671875" style="37"/>
    <col min="6919" max="6919" width="49.44140625" style="37" customWidth="1"/>
    <col min="6920" max="7167" width="8.88671875" style="37"/>
    <col min="7168" max="7168" width="47.88671875" style="37" bestFit="1" customWidth="1"/>
    <col min="7169" max="7169" width="35.77734375" style="37" customWidth="1"/>
    <col min="7170" max="7171" width="14.109375" style="37" customWidth="1"/>
    <col min="7172" max="7174" width="8.88671875" style="37"/>
    <col min="7175" max="7175" width="49.44140625" style="37" customWidth="1"/>
    <col min="7176" max="7423" width="8.88671875" style="37"/>
    <col min="7424" max="7424" width="47.88671875" style="37" bestFit="1" customWidth="1"/>
    <col min="7425" max="7425" width="35.77734375" style="37" customWidth="1"/>
    <col min="7426" max="7427" width="14.109375" style="37" customWidth="1"/>
    <col min="7428" max="7430" width="8.88671875" style="37"/>
    <col min="7431" max="7431" width="49.44140625" style="37" customWidth="1"/>
    <col min="7432" max="7679" width="8.88671875" style="37"/>
    <col min="7680" max="7680" width="47.88671875" style="37" bestFit="1" customWidth="1"/>
    <col min="7681" max="7681" width="35.77734375" style="37" customWidth="1"/>
    <col min="7682" max="7683" width="14.109375" style="37" customWidth="1"/>
    <col min="7684" max="7686" width="8.88671875" style="37"/>
    <col min="7687" max="7687" width="49.44140625" style="37" customWidth="1"/>
    <col min="7688" max="7935" width="8.88671875" style="37"/>
    <col min="7936" max="7936" width="47.88671875" style="37" bestFit="1" customWidth="1"/>
    <col min="7937" max="7937" width="35.77734375" style="37" customWidth="1"/>
    <col min="7938" max="7939" width="14.109375" style="37" customWidth="1"/>
    <col min="7940" max="7942" width="8.88671875" style="37"/>
    <col min="7943" max="7943" width="49.44140625" style="37" customWidth="1"/>
    <col min="7944" max="8191" width="8.88671875" style="37"/>
    <col min="8192" max="8192" width="47.88671875" style="37" bestFit="1" customWidth="1"/>
    <col min="8193" max="8193" width="35.77734375" style="37" customWidth="1"/>
    <col min="8194" max="8195" width="14.109375" style="37" customWidth="1"/>
    <col min="8196" max="8198" width="8.88671875" style="37"/>
    <col min="8199" max="8199" width="49.44140625" style="37" customWidth="1"/>
    <col min="8200" max="8447" width="8.88671875" style="37"/>
    <col min="8448" max="8448" width="47.88671875" style="37" bestFit="1" customWidth="1"/>
    <col min="8449" max="8449" width="35.77734375" style="37" customWidth="1"/>
    <col min="8450" max="8451" width="14.109375" style="37" customWidth="1"/>
    <col min="8452" max="8454" width="8.88671875" style="37"/>
    <col min="8455" max="8455" width="49.44140625" style="37" customWidth="1"/>
    <col min="8456" max="8703" width="8.88671875" style="37"/>
    <col min="8704" max="8704" width="47.88671875" style="37" bestFit="1" customWidth="1"/>
    <col min="8705" max="8705" width="35.77734375" style="37" customWidth="1"/>
    <col min="8706" max="8707" width="14.109375" style="37" customWidth="1"/>
    <col min="8708" max="8710" width="8.88671875" style="37"/>
    <col min="8711" max="8711" width="49.44140625" style="37" customWidth="1"/>
    <col min="8712" max="8959" width="8.88671875" style="37"/>
    <col min="8960" max="8960" width="47.88671875" style="37" bestFit="1" customWidth="1"/>
    <col min="8961" max="8961" width="35.77734375" style="37" customWidth="1"/>
    <col min="8962" max="8963" width="14.109375" style="37" customWidth="1"/>
    <col min="8964" max="8966" width="8.88671875" style="37"/>
    <col min="8967" max="8967" width="49.44140625" style="37" customWidth="1"/>
    <col min="8968" max="9215" width="8.88671875" style="37"/>
    <col min="9216" max="9216" width="47.88671875" style="37" bestFit="1" customWidth="1"/>
    <col min="9217" max="9217" width="35.77734375" style="37" customWidth="1"/>
    <col min="9218" max="9219" width="14.109375" style="37" customWidth="1"/>
    <col min="9220" max="9222" width="8.88671875" style="37"/>
    <col min="9223" max="9223" width="49.44140625" style="37" customWidth="1"/>
    <col min="9224" max="9471" width="8.88671875" style="37"/>
    <col min="9472" max="9472" width="47.88671875" style="37" bestFit="1" customWidth="1"/>
    <col min="9473" max="9473" width="35.77734375" style="37" customWidth="1"/>
    <col min="9474" max="9475" width="14.109375" style="37" customWidth="1"/>
    <col min="9476" max="9478" width="8.88671875" style="37"/>
    <col min="9479" max="9479" width="49.44140625" style="37" customWidth="1"/>
    <col min="9480" max="9727" width="8.88671875" style="37"/>
    <col min="9728" max="9728" width="47.88671875" style="37" bestFit="1" customWidth="1"/>
    <col min="9729" max="9729" width="35.77734375" style="37" customWidth="1"/>
    <col min="9730" max="9731" width="14.109375" style="37" customWidth="1"/>
    <col min="9732" max="9734" width="8.88671875" style="37"/>
    <col min="9735" max="9735" width="49.44140625" style="37" customWidth="1"/>
    <col min="9736" max="9983" width="8.88671875" style="37"/>
    <col min="9984" max="9984" width="47.88671875" style="37" bestFit="1" customWidth="1"/>
    <col min="9985" max="9985" width="35.77734375" style="37" customWidth="1"/>
    <col min="9986" max="9987" width="14.109375" style="37" customWidth="1"/>
    <col min="9988" max="9990" width="8.88671875" style="37"/>
    <col min="9991" max="9991" width="49.44140625" style="37" customWidth="1"/>
    <col min="9992" max="10239" width="8.88671875" style="37"/>
    <col min="10240" max="10240" width="47.88671875" style="37" bestFit="1" customWidth="1"/>
    <col min="10241" max="10241" width="35.77734375" style="37" customWidth="1"/>
    <col min="10242" max="10243" width="14.109375" style="37" customWidth="1"/>
    <col min="10244" max="10246" width="8.88671875" style="37"/>
    <col min="10247" max="10247" width="49.44140625" style="37" customWidth="1"/>
    <col min="10248" max="10495" width="8.88671875" style="37"/>
    <col min="10496" max="10496" width="47.88671875" style="37" bestFit="1" customWidth="1"/>
    <col min="10497" max="10497" width="35.77734375" style="37" customWidth="1"/>
    <col min="10498" max="10499" width="14.109375" style="37" customWidth="1"/>
    <col min="10500" max="10502" width="8.88671875" style="37"/>
    <col min="10503" max="10503" width="49.44140625" style="37" customWidth="1"/>
    <col min="10504" max="10751" width="8.88671875" style="37"/>
    <col min="10752" max="10752" width="47.88671875" style="37" bestFit="1" customWidth="1"/>
    <col min="10753" max="10753" width="35.77734375" style="37" customWidth="1"/>
    <col min="10754" max="10755" width="14.109375" style="37" customWidth="1"/>
    <col min="10756" max="10758" width="8.88671875" style="37"/>
    <col min="10759" max="10759" width="49.44140625" style="37" customWidth="1"/>
    <col min="10760" max="11007" width="8.88671875" style="37"/>
    <col min="11008" max="11008" width="47.88671875" style="37" bestFit="1" customWidth="1"/>
    <col min="11009" max="11009" width="35.77734375" style="37" customWidth="1"/>
    <col min="11010" max="11011" width="14.109375" style="37" customWidth="1"/>
    <col min="11012" max="11014" width="8.88671875" style="37"/>
    <col min="11015" max="11015" width="49.44140625" style="37" customWidth="1"/>
    <col min="11016" max="11263" width="8.88671875" style="37"/>
    <col min="11264" max="11264" width="47.88671875" style="37" bestFit="1" customWidth="1"/>
    <col min="11265" max="11265" width="35.77734375" style="37" customWidth="1"/>
    <col min="11266" max="11267" width="14.109375" style="37" customWidth="1"/>
    <col min="11268" max="11270" width="8.88671875" style="37"/>
    <col min="11271" max="11271" width="49.44140625" style="37" customWidth="1"/>
    <col min="11272" max="11519" width="8.88671875" style="37"/>
    <col min="11520" max="11520" width="47.88671875" style="37" bestFit="1" customWidth="1"/>
    <col min="11521" max="11521" width="35.77734375" style="37" customWidth="1"/>
    <col min="11522" max="11523" width="14.109375" style="37" customWidth="1"/>
    <col min="11524" max="11526" width="8.88671875" style="37"/>
    <col min="11527" max="11527" width="49.44140625" style="37" customWidth="1"/>
    <col min="11528" max="11775" width="8.88671875" style="37"/>
    <col min="11776" max="11776" width="47.88671875" style="37" bestFit="1" customWidth="1"/>
    <col min="11777" max="11777" width="35.77734375" style="37" customWidth="1"/>
    <col min="11778" max="11779" width="14.109375" style="37" customWidth="1"/>
    <col min="11780" max="11782" width="8.88671875" style="37"/>
    <col min="11783" max="11783" width="49.44140625" style="37" customWidth="1"/>
    <col min="11784" max="12031" width="8.88671875" style="37"/>
    <col min="12032" max="12032" width="47.88671875" style="37" bestFit="1" customWidth="1"/>
    <col min="12033" max="12033" width="35.77734375" style="37" customWidth="1"/>
    <col min="12034" max="12035" width="14.109375" style="37" customWidth="1"/>
    <col min="12036" max="12038" width="8.88671875" style="37"/>
    <col min="12039" max="12039" width="49.44140625" style="37" customWidth="1"/>
    <col min="12040" max="12287" width="8.88671875" style="37"/>
    <col min="12288" max="12288" width="47.88671875" style="37" bestFit="1" customWidth="1"/>
    <col min="12289" max="12289" width="35.77734375" style="37" customWidth="1"/>
    <col min="12290" max="12291" width="14.109375" style="37" customWidth="1"/>
    <col min="12292" max="12294" width="8.88671875" style="37"/>
    <col min="12295" max="12295" width="49.44140625" style="37" customWidth="1"/>
    <col min="12296" max="12543" width="8.88671875" style="37"/>
    <col min="12544" max="12544" width="47.88671875" style="37" bestFit="1" customWidth="1"/>
    <col min="12545" max="12545" width="35.77734375" style="37" customWidth="1"/>
    <col min="12546" max="12547" width="14.109375" style="37" customWidth="1"/>
    <col min="12548" max="12550" width="8.88671875" style="37"/>
    <col min="12551" max="12551" width="49.44140625" style="37" customWidth="1"/>
    <col min="12552" max="12799" width="8.88671875" style="37"/>
    <col min="12800" max="12800" width="47.88671875" style="37" bestFit="1" customWidth="1"/>
    <col min="12801" max="12801" width="35.77734375" style="37" customWidth="1"/>
    <col min="12802" max="12803" width="14.109375" style="37" customWidth="1"/>
    <col min="12804" max="12806" width="8.88671875" style="37"/>
    <col min="12807" max="12807" width="49.44140625" style="37" customWidth="1"/>
    <col min="12808" max="13055" width="8.88671875" style="37"/>
    <col min="13056" max="13056" width="47.88671875" style="37" bestFit="1" customWidth="1"/>
    <col min="13057" max="13057" width="35.77734375" style="37" customWidth="1"/>
    <col min="13058" max="13059" width="14.109375" style="37" customWidth="1"/>
    <col min="13060" max="13062" width="8.88671875" style="37"/>
    <col min="13063" max="13063" width="49.44140625" style="37" customWidth="1"/>
    <col min="13064" max="13311" width="8.88671875" style="37"/>
    <col min="13312" max="13312" width="47.88671875" style="37" bestFit="1" customWidth="1"/>
    <col min="13313" max="13313" width="35.77734375" style="37" customWidth="1"/>
    <col min="13314" max="13315" width="14.109375" style="37" customWidth="1"/>
    <col min="13316" max="13318" width="8.88671875" style="37"/>
    <col min="13319" max="13319" width="49.44140625" style="37" customWidth="1"/>
    <col min="13320" max="13567" width="8.88671875" style="37"/>
    <col min="13568" max="13568" width="47.88671875" style="37" bestFit="1" customWidth="1"/>
    <col min="13569" max="13569" width="35.77734375" style="37" customWidth="1"/>
    <col min="13570" max="13571" width="14.109375" style="37" customWidth="1"/>
    <col min="13572" max="13574" width="8.88671875" style="37"/>
    <col min="13575" max="13575" width="49.44140625" style="37" customWidth="1"/>
    <col min="13576" max="13823" width="8.88671875" style="37"/>
    <col min="13824" max="13824" width="47.88671875" style="37" bestFit="1" customWidth="1"/>
    <col min="13825" max="13825" width="35.77734375" style="37" customWidth="1"/>
    <col min="13826" max="13827" width="14.109375" style="37" customWidth="1"/>
    <col min="13828" max="13830" width="8.88671875" style="37"/>
    <col min="13831" max="13831" width="49.44140625" style="37" customWidth="1"/>
    <col min="13832" max="14079" width="8.88671875" style="37"/>
    <col min="14080" max="14080" width="47.88671875" style="37" bestFit="1" customWidth="1"/>
    <col min="14081" max="14081" width="35.77734375" style="37" customWidth="1"/>
    <col min="14082" max="14083" width="14.109375" style="37" customWidth="1"/>
    <col min="14084" max="14086" width="8.88671875" style="37"/>
    <col min="14087" max="14087" width="49.44140625" style="37" customWidth="1"/>
    <col min="14088" max="14335" width="8.88671875" style="37"/>
    <col min="14336" max="14336" width="47.88671875" style="37" bestFit="1" customWidth="1"/>
    <col min="14337" max="14337" width="35.77734375" style="37" customWidth="1"/>
    <col min="14338" max="14339" width="14.109375" style="37" customWidth="1"/>
    <col min="14340" max="14342" width="8.88671875" style="37"/>
    <col min="14343" max="14343" width="49.44140625" style="37" customWidth="1"/>
    <col min="14344" max="14591" width="8.88671875" style="37"/>
    <col min="14592" max="14592" width="47.88671875" style="37" bestFit="1" customWidth="1"/>
    <col min="14593" max="14593" width="35.77734375" style="37" customWidth="1"/>
    <col min="14594" max="14595" width="14.109375" style="37" customWidth="1"/>
    <col min="14596" max="14598" width="8.88671875" style="37"/>
    <col min="14599" max="14599" width="49.44140625" style="37" customWidth="1"/>
    <col min="14600" max="14847" width="8.88671875" style="37"/>
    <col min="14848" max="14848" width="47.88671875" style="37" bestFit="1" customWidth="1"/>
    <col min="14849" max="14849" width="35.77734375" style="37" customWidth="1"/>
    <col min="14850" max="14851" width="14.109375" style="37" customWidth="1"/>
    <col min="14852" max="14854" width="8.88671875" style="37"/>
    <col min="14855" max="14855" width="49.44140625" style="37" customWidth="1"/>
    <col min="14856" max="15103" width="8.88671875" style="37"/>
    <col min="15104" max="15104" width="47.88671875" style="37" bestFit="1" customWidth="1"/>
    <col min="15105" max="15105" width="35.77734375" style="37" customWidth="1"/>
    <col min="15106" max="15107" width="14.109375" style="37" customWidth="1"/>
    <col min="15108" max="15110" width="8.88671875" style="37"/>
    <col min="15111" max="15111" width="49.44140625" style="37" customWidth="1"/>
    <col min="15112" max="15359" width="8.88671875" style="37"/>
    <col min="15360" max="15360" width="47.88671875" style="37" bestFit="1" customWidth="1"/>
    <col min="15361" max="15361" width="35.77734375" style="37" customWidth="1"/>
    <col min="15362" max="15363" width="14.109375" style="37" customWidth="1"/>
    <col min="15364" max="15366" width="8.88671875" style="37"/>
    <col min="15367" max="15367" width="49.44140625" style="37" customWidth="1"/>
    <col min="15368" max="15615" width="8.88671875" style="37"/>
    <col min="15616" max="15616" width="47.88671875" style="37" bestFit="1" customWidth="1"/>
    <col min="15617" max="15617" width="35.77734375" style="37" customWidth="1"/>
    <col min="15618" max="15619" width="14.109375" style="37" customWidth="1"/>
    <col min="15620" max="15622" width="8.88671875" style="37"/>
    <col min="15623" max="15623" width="49.44140625" style="37" customWidth="1"/>
    <col min="15624" max="15871" width="8.88671875" style="37"/>
    <col min="15872" max="15872" width="47.88671875" style="37" bestFit="1" customWidth="1"/>
    <col min="15873" max="15873" width="35.77734375" style="37" customWidth="1"/>
    <col min="15874" max="15875" width="14.109375" style="37" customWidth="1"/>
    <col min="15876" max="15878" width="8.88671875" style="37"/>
    <col min="15879" max="15879" width="49.44140625" style="37" customWidth="1"/>
    <col min="15880" max="16127" width="8.88671875" style="37"/>
    <col min="16128" max="16128" width="47.88671875" style="37" bestFit="1" customWidth="1"/>
    <col min="16129" max="16129" width="35.77734375" style="37" customWidth="1"/>
    <col min="16130" max="16131" width="14.109375" style="37" customWidth="1"/>
    <col min="16132" max="16134" width="8.88671875" style="37"/>
    <col min="16135" max="16135" width="49.44140625" style="37" customWidth="1"/>
    <col min="16136" max="16384" width="8.88671875" style="37"/>
  </cols>
  <sheetData>
    <row r="1" spans="1:8" x14ac:dyDescent="0.25">
      <c r="A1" s="157" t="s">
        <v>54</v>
      </c>
      <c r="B1" s="157"/>
      <c r="C1" s="157"/>
      <c r="D1" s="157"/>
      <c r="E1" s="157"/>
      <c r="F1" s="35"/>
      <c r="G1" s="36"/>
      <c r="H1" s="36"/>
    </row>
    <row r="2" spans="1:8" ht="33" customHeight="1" x14ac:dyDescent="0.25">
      <c r="A2" s="158" t="s">
        <v>96</v>
      </c>
      <c r="B2" s="158"/>
      <c r="C2" s="158"/>
      <c r="D2" s="158"/>
      <c r="E2" s="158"/>
      <c r="F2" s="38"/>
      <c r="G2" s="38"/>
      <c r="H2" s="38"/>
    </row>
    <row r="3" spans="1:8" x14ac:dyDescent="0.25">
      <c r="A3" s="159" t="s">
        <v>55</v>
      </c>
      <c r="B3" s="159" t="s">
        <v>2</v>
      </c>
      <c r="C3" s="159" t="s">
        <v>56</v>
      </c>
      <c r="D3" s="160" t="s">
        <v>57</v>
      </c>
      <c r="E3" s="160"/>
      <c r="G3" s="39"/>
      <c r="H3" s="39"/>
    </row>
    <row r="4" spans="1:8" ht="41.4" x14ac:dyDescent="0.25">
      <c r="A4" s="159"/>
      <c r="B4" s="159"/>
      <c r="C4" s="159"/>
      <c r="D4" s="40" t="s">
        <v>58</v>
      </c>
      <c r="E4" s="40" t="s">
        <v>59</v>
      </c>
    </row>
    <row r="5" spans="1:8" x14ac:dyDescent="0.25">
      <c r="A5" s="40">
        <v>1</v>
      </c>
      <c r="B5" s="40">
        <v>2</v>
      </c>
      <c r="C5" s="40">
        <v>3</v>
      </c>
      <c r="D5" s="40">
        <v>4</v>
      </c>
      <c r="E5" s="40">
        <v>5</v>
      </c>
    </row>
    <row r="6" spans="1:8" s="44" customFormat="1" x14ac:dyDescent="0.25">
      <c r="A6" s="161">
        <v>1</v>
      </c>
      <c r="B6" s="178" t="s">
        <v>69</v>
      </c>
      <c r="C6" s="41" t="s">
        <v>10</v>
      </c>
      <c r="D6" s="42">
        <f>D12+D42+D72+D84</f>
        <v>28575.8</v>
      </c>
      <c r="E6" s="42">
        <f>E12+E42+E72+E84</f>
        <v>28575.8</v>
      </c>
      <c r="F6" s="43"/>
    </row>
    <row r="7" spans="1:8" s="44" customFormat="1" x14ac:dyDescent="0.25">
      <c r="A7" s="161"/>
      <c r="B7" s="179"/>
      <c r="C7" s="41" t="s">
        <v>60</v>
      </c>
      <c r="D7" s="42">
        <f t="shared" ref="D7:E7" si="0">D13+D43+D73+D85</f>
        <v>0</v>
      </c>
      <c r="E7" s="42">
        <f t="shared" si="0"/>
        <v>0</v>
      </c>
      <c r="F7" s="43"/>
    </row>
    <row r="8" spans="1:8" s="44" customFormat="1" x14ac:dyDescent="0.25">
      <c r="A8" s="161"/>
      <c r="B8" s="179"/>
      <c r="C8" s="41" t="s">
        <v>61</v>
      </c>
      <c r="D8" s="42">
        <f t="shared" ref="D8:E8" si="1">D14+D44+D74+D86</f>
        <v>13256.4</v>
      </c>
      <c r="E8" s="42">
        <f t="shared" si="1"/>
        <v>13256.4</v>
      </c>
      <c r="F8" s="43"/>
    </row>
    <row r="9" spans="1:8" s="44" customFormat="1" x14ac:dyDescent="0.25">
      <c r="A9" s="161"/>
      <c r="B9" s="179"/>
      <c r="C9" s="45" t="s">
        <v>62</v>
      </c>
      <c r="D9" s="42">
        <f t="shared" ref="D9:E9" si="2">D15+D45+D75+D87</f>
        <v>15319.4</v>
      </c>
      <c r="E9" s="42">
        <f t="shared" si="2"/>
        <v>15319.4</v>
      </c>
      <c r="F9" s="43"/>
    </row>
    <row r="10" spans="1:8" s="44" customFormat="1" x14ac:dyDescent="0.25">
      <c r="A10" s="161"/>
      <c r="B10" s="179"/>
      <c r="C10" s="45" t="s">
        <v>63</v>
      </c>
      <c r="D10" s="42">
        <f t="shared" ref="D10:E10" si="3">D16+D46+D76+D88</f>
        <v>0</v>
      </c>
      <c r="E10" s="42">
        <f t="shared" si="3"/>
        <v>0</v>
      </c>
      <c r="F10" s="43"/>
    </row>
    <row r="11" spans="1:8" s="44" customFormat="1" x14ac:dyDescent="0.25">
      <c r="A11" s="161"/>
      <c r="B11" s="180"/>
      <c r="C11" s="45" t="s">
        <v>64</v>
      </c>
      <c r="D11" s="42">
        <f t="shared" ref="D11:E11" si="4">D17+D47+D77+D89</f>
        <v>0</v>
      </c>
      <c r="E11" s="42">
        <f t="shared" si="4"/>
        <v>0</v>
      </c>
      <c r="F11" s="43"/>
    </row>
    <row r="12" spans="1:8" s="49" customFormat="1" ht="14.4" x14ac:dyDescent="0.3">
      <c r="A12" s="163">
        <v>2</v>
      </c>
      <c r="B12" s="181" t="s">
        <v>73</v>
      </c>
      <c r="C12" s="46" t="s">
        <v>10</v>
      </c>
      <c r="D12" s="47">
        <f>D18+D24+D30+D36</f>
        <v>1989.4</v>
      </c>
      <c r="E12" s="47">
        <f>E18+E24+E30+E36</f>
        <v>1989.4</v>
      </c>
      <c r="F12" s="48"/>
    </row>
    <row r="13" spans="1:8" s="49" customFormat="1" ht="14.4" x14ac:dyDescent="0.3">
      <c r="A13" s="163"/>
      <c r="B13" s="181"/>
      <c r="C13" s="46" t="s">
        <v>60</v>
      </c>
      <c r="D13" s="47">
        <f t="shared" ref="D13:E13" si="5">D19+D25+D31+D37</f>
        <v>0</v>
      </c>
      <c r="E13" s="47">
        <f t="shared" si="5"/>
        <v>0</v>
      </c>
      <c r="F13" s="48"/>
    </row>
    <row r="14" spans="1:8" s="49" customFormat="1" ht="14.4" x14ac:dyDescent="0.3">
      <c r="A14" s="163"/>
      <c r="B14" s="181"/>
      <c r="C14" s="46" t="s">
        <v>61</v>
      </c>
      <c r="D14" s="47">
        <f t="shared" ref="D14:E14" si="6">D20+D26+D32+D38</f>
        <v>937.80000000000007</v>
      </c>
      <c r="E14" s="47">
        <f t="shared" si="6"/>
        <v>937.80000000000007</v>
      </c>
      <c r="F14" s="48"/>
    </row>
    <row r="15" spans="1:8" s="49" customFormat="1" ht="14.4" x14ac:dyDescent="0.3">
      <c r="A15" s="163"/>
      <c r="B15" s="181"/>
      <c r="C15" s="50" t="s">
        <v>62</v>
      </c>
      <c r="D15" s="47">
        <f t="shared" ref="D15:E15" si="7">D21+D27+D33+D39</f>
        <v>1051.5999999999999</v>
      </c>
      <c r="E15" s="47">
        <f t="shared" si="7"/>
        <v>1051.5999999999999</v>
      </c>
      <c r="F15" s="48"/>
    </row>
    <row r="16" spans="1:8" s="49" customFormat="1" ht="14.4" x14ac:dyDescent="0.3">
      <c r="A16" s="163"/>
      <c r="B16" s="181"/>
      <c r="C16" s="50" t="s">
        <v>63</v>
      </c>
      <c r="D16" s="47">
        <f t="shared" ref="D16:E16" si="8">D22+D28+D34+D40</f>
        <v>0</v>
      </c>
      <c r="E16" s="47">
        <f t="shared" si="8"/>
        <v>0</v>
      </c>
      <c r="F16" s="48"/>
    </row>
    <row r="17" spans="1:6" s="49" customFormat="1" ht="14.4" x14ac:dyDescent="0.3">
      <c r="A17" s="163"/>
      <c r="B17" s="181"/>
      <c r="C17" s="50" t="s">
        <v>64</v>
      </c>
      <c r="D17" s="47">
        <f t="shared" ref="D17:E17" si="9">D23+D29+D35+D41</f>
        <v>0</v>
      </c>
      <c r="E17" s="47">
        <f t="shared" si="9"/>
        <v>0</v>
      </c>
      <c r="F17" s="48"/>
    </row>
    <row r="18" spans="1:6" x14ac:dyDescent="0.25">
      <c r="A18" s="165">
        <v>3</v>
      </c>
      <c r="B18" s="166" t="s">
        <v>74</v>
      </c>
      <c r="C18" s="51" t="s">
        <v>10</v>
      </c>
      <c r="D18" s="52">
        <f>SUM(D19:D23)</f>
        <v>500</v>
      </c>
      <c r="E18" s="52">
        <f>SUM(E19:E23)</f>
        <v>500</v>
      </c>
    </row>
    <row r="19" spans="1:6" x14ac:dyDescent="0.25">
      <c r="A19" s="165"/>
      <c r="B19" s="166"/>
      <c r="C19" s="51" t="s">
        <v>60</v>
      </c>
      <c r="D19" s="52"/>
      <c r="E19" s="52"/>
    </row>
    <row r="20" spans="1:6" x14ac:dyDescent="0.25">
      <c r="A20" s="165"/>
      <c r="B20" s="166"/>
      <c r="C20" s="51" t="s">
        <v>61</v>
      </c>
      <c r="D20" s="52">
        <v>350</v>
      </c>
      <c r="E20" s="52">
        <v>350</v>
      </c>
    </row>
    <row r="21" spans="1:6" x14ac:dyDescent="0.25">
      <c r="A21" s="165"/>
      <c r="B21" s="166"/>
      <c r="C21" s="53" t="s">
        <v>62</v>
      </c>
      <c r="D21" s="52">
        <v>150</v>
      </c>
      <c r="E21" s="52">
        <v>150</v>
      </c>
    </row>
    <row r="22" spans="1:6" x14ac:dyDescent="0.25">
      <c r="A22" s="165"/>
      <c r="B22" s="166"/>
      <c r="C22" s="53" t="s">
        <v>63</v>
      </c>
      <c r="D22" s="52"/>
      <c r="E22" s="52"/>
    </row>
    <row r="23" spans="1:6" x14ac:dyDescent="0.25">
      <c r="A23" s="165"/>
      <c r="B23" s="166"/>
      <c r="C23" s="53" t="s">
        <v>64</v>
      </c>
      <c r="D23" s="52"/>
      <c r="E23" s="52"/>
    </row>
    <row r="24" spans="1:6" x14ac:dyDescent="0.25">
      <c r="A24" s="165">
        <v>4</v>
      </c>
      <c r="B24" s="177" t="s">
        <v>75</v>
      </c>
      <c r="C24" s="51" t="s">
        <v>10</v>
      </c>
      <c r="D24" s="52">
        <f>SUM(D25:D29)</f>
        <v>1183</v>
      </c>
      <c r="E24" s="52">
        <f>SUM(E25:E29)</f>
        <v>1183</v>
      </c>
    </row>
    <row r="25" spans="1:6" x14ac:dyDescent="0.25">
      <c r="A25" s="165"/>
      <c r="B25" s="177"/>
      <c r="C25" s="51" t="s">
        <v>60</v>
      </c>
      <c r="D25" s="52"/>
      <c r="E25" s="52"/>
    </row>
    <row r="26" spans="1:6" x14ac:dyDescent="0.25">
      <c r="A26" s="165"/>
      <c r="B26" s="177"/>
      <c r="C26" s="51" t="s">
        <v>61</v>
      </c>
      <c r="D26" s="52">
        <v>359.7</v>
      </c>
      <c r="E26" s="52">
        <v>359.7</v>
      </c>
    </row>
    <row r="27" spans="1:6" x14ac:dyDescent="0.25">
      <c r="A27" s="165"/>
      <c r="B27" s="177"/>
      <c r="C27" s="53" t="s">
        <v>62</v>
      </c>
      <c r="D27" s="52">
        <v>823.3</v>
      </c>
      <c r="E27" s="52">
        <v>823.3</v>
      </c>
    </row>
    <row r="28" spans="1:6" x14ac:dyDescent="0.25">
      <c r="A28" s="165"/>
      <c r="B28" s="177"/>
      <c r="C28" s="53" t="s">
        <v>63</v>
      </c>
      <c r="D28" s="52"/>
      <c r="E28" s="52"/>
    </row>
    <row r="29" spans="1:6" x14ac:dyDescent="0.25">
      <c r="A29" s="165"/>
      <c r="B29" s="177"/>
      <c r="C29" s="53" t="s">
        <v>64</v>
      </c>
      <c r="D29" s="52"/>
      <c r="E29" s="52"/>
    </row>
    <row r="30" spans="1:6" x14ac:dyDescent="0.25">
      <c r="A30" s="165">
        <v>5</v>
      </c>
      <c r="B30" s="177" t="s">
        <v>76</v>
      </c>
      <c r="C30" s="51" t="s">
        <v>10</v>
      </c>
      <c r="D30" s="52">
        <f>SUM(D31:D35)</f>
        <v>246.4</v>
      </c>
      <c r="E30" s="52">
        <f>SUM(E31:E35)</f>
        <v>246.4</v>
      </c>
    </row>
    <row r="31" spans="1:6" x14ac:dyDescent="0.25">
      <c r="A31" s="165"/>
      <c r="B31" s="177"/>
      <c r="C31" s="51" t="s">
        <v>60</v>
      </c>
      <c r="D31" s="52"/>
      <c r="E31" s="52"/>
    </row>
    <row r="32" spans="1:6" x14ac:dyDescent="0.25">
      <c r="A32" s="165"/>
      <c r="B32" s="177"/>
      <c r="C32" s="51" t="s">
        <v>61</v>
      </c>
      <c r="D32" s="52">
        <v>228.1</v>
      </c>
      <c r="E32" s="52">
        <v>228.1</v>
      </c>
    </row>
    <row r="33" spans="1:6" x14ac:dyDescent="0.25">
      <c r="A33" s="165"/>
      <c r="B33" s="177"/>
      <c r="C33" s="53" t="s">
        <v>62</v>
      </c>
      <c r="D33" s="52">
        <v>18.3</v>
      </c>
      <c r="E33" s="52">
        <v>18.3</v>
      </c>
    </row>
    <row r="34" spans="1:6" x14ac:dyDescent="0.25">
      <c r="A34" s="165"/>
      <c r="B34" s="177"/>
      <c r="C34" s="53" t="s">
        <v>63</v>
      </c>
      <c r="D34" s="52"/>
      <c r="E34" s="52"/>
    </row>
    <row r="35" spans="1:6" x14ac:dyDescent="0.25">
      <c r="A35" s="165"/>
      <c r="B35" s="177"/>
      <c r="C35" s="53" t="s">
        <v>64</v>
      </c>
      <c r="D35" s="52"/>
      <c r="E35" s="52"/>
    </row>
    <row r="36" spans="1:6" x14ac:dyDescent="0.25">
      <c r="A36" s="165">
        <v>6</v>
      </c>
      <c r="B36" s="182" t="s">
        <v>77</v>
      </c>
      <c r="C36" s="51" t="s">
        <v>10</v>
      </c>
      <c r="D36" s="52">
        <f>D37+D38+D39+D40+D41</f>
        <v>60</v>
      </c>
      <c r="E36" s="52">
        <f>E37+E38+E39+E40+E41</f>
        <v>60</v>
      </c>
    </row>
    <row r="37" spans="1:6" x14ac:dyDescent="0.25">
      <c r="A37" s="165"/>
      <c r="B37" s="183"/>
      <c r="C37" s="51" t="s">
        <v>60</v>
      </c>
      <c r="D37" s="52"/>
      <c r="E37" s="52"/>
    </row>
    <row r="38" spans="1:6" x14ac:dyDescent="0.25">
      <c r="A38" s="165"/>
      <c r="B38" s="183"/>
      <c r="C38" s="51" t="s">
        <v>61</v>
      </c>
      <c r="D38" s="52"/>
      <c r="E38" s="52"/>
    </row>
    <row r="39" spans="1:6" x14ac:dyDescent="0.25">
      <c r="A39" s="165"/>
      <c r="B39" s="183"/>
      <c r="C39" s="53" t="s">
        <v>62</v>
      </c>
      <c r="D39" s="52">
        <v>60</v>
      </c>
      <c r="E39" s="52">
        <v>60</v>
      </c>
    </row>
    <row r="40" spans="1:6" x14ac:dyDescent="0.25">
      <c r="A40" s="165"/>
      <c r="B40" s="183"/>
      <c r="C40" s="53" t="s">
        <v>63</v>
      </c>
      <c r="D40" s="52"/>
      <c r="E40" s="52"/>
    </row>
    <row r="41" spans="1:6" x14ac:dyDescent="0.25">
      <c r="A41" s="165"/>
      <c r="B41" s="184"/>
      <c r="C41" s="53" t="s">
        <v>64</v>
      </c>
      <c r="D41" s="52"/>
      <c r="E41" s="52"/>
    </row>
    <row r="42" spans="1:6" s="49" customFormat="1" ht="14.4" x14ac:dyDescent="0.3">
      <c r="A42" s="163">
        <v>7</v>
      </c>
      <c r="B42" s="164" t="s">
        <v>78</v>
      </c>
      <c r="C42" s="46" t="s">
        <v>10</v>
      </c>
      <c r="D42" s="47">
        <f>D48+D54+D60+D66</f>
        <v>2815.1</v>
      </c>
      <c r="E42" s="47">
        <f>E48+E54+E60+E66</f>
        <v>2815.1</v>
      </c>
      <c r="F42" s="48"/>
    </row>
    <row r="43" spans="1:6" s="49" customFormat="1" ht="14.4" x14ac:dyDescent="0.3">
      <c r="A43" s="163"/>
      <c r="B43" s="164"/>
      <c r="C43" s="46" t="s">
        <v>60</v>
      </c>
      <c r="D43" s="47">
        <f t="shared" ref="D43:E43" si="10">D49+D55+D61+D67</f>
        <v>0</v>
      </c>
      <c r="E43" s="47">
        <f t="shared" si="10"/>
        <v>0</v>
      </c>
      <c r="F43" s="48"/>
    </row>
    <row r="44" spans="1:6" s="49" customFormat="1" ht="14.4" customHeight="1" x14ac:dyDescent="0.3">
      <c r="A44" s="163"/>
      <c r="B44" s="164"/>
      <c r="C44" s="46" t="s">
        <v>61</v>
      </c>
      <c r="D44" s="47">
        <f t="shared" ref="D44:E44" si="11">D50+D56+D62+D68</f>
        <v>2447.3000000000002</v>
      </c>
      <c r="E44" s="47">
        <f t="shared" si="11"/>
        <v>2447.3000000000002</v>
      </c>
      <c r="F44" s="48"/>
    </row>
    <row r="45" spans="1:6" s="49" customFormat="1" ht="14.4" x14ac:dyDescent="0.3">
      <c r="A45" s="163"/>
      <c r="B45" s="164"/>
      <c r="C45" s="50" t="s">
        <v>62</v>
      </c>
      <c r="D45" s="47">
        <f t="shared" ref="D45:E45" si="12">D51+D57+D63+D69</f>
        <v>367.8</v>
      </c>
      <c r="E45" s="47">
        <f t="shared" si="12"/>
        <v>367.8</v>
      </c>
      <c r="F45" s="48"/>
    </row>
    <row r="46" spans="1:6" s="49" customFormat="1" ht="14.4" x14ac:dyDescent="0.3">
      <c r="A46" s="163"/>
      <c r="B46" s="164"/>
      <c r="C46" s="50" t="s">
        <v>63</v>
      </c>
      <c r="D46" s="47">
        <f t="shared" ref="D46:E46" si="13">D52+D58+D64+D70</f>
        <v>0</v>
      </c>
      <c r="E46" s="47">
        <f t="shared" si="13"/>
        <v>0</v>
      </c>
      <c r="F46" s="48"/>
    </row>
    <row r="47" spans="1:6" s="49" customFormat="1" ht="14.4" customHeight="1" x14ac:dyDescent="0.3">
      <c r="A47" s="163"/>
      <c r="B47" s="164"/>
      <c r="C47" s="50" t="s">
        <v>64</v>
      </c>
      <c r="D47" s="47">
        <f t="shared" ref="D47:E47" si="14">D53+D59+D65+D71</f>
        <v>0</v>
      </c>
      <c r="E47" s="47">
        <f t="shared" si="14"/>
        <v>0</v>
      </c>
      <c r="F47" s="48"/>
    </row>
    <row r="48" spans="1:6" x14ac:dyDescent="0.25">
      <c r="A48" s="165">
        <v>8</v>
      </c>
      <c r="B48" s="182" t="s">
        <v>79</v>
      </c>
      <c r="C48" s="51" t="s">
        <v>10</v>
      </c>
      <c r="D48" s="52">
        <f>SUM(D49:D53)</f>
        <v>1775.1</v>
      </c>
      <c r="E48" s="52">
        <f>SUM(E49:E53)</f>
        <v>1775.1</v>
      </c>
    </row>
    <row r="49" spans="1:5" x14ac:dyDescent="0.25">
      <c r="A49" s="165"/>
      <c r="B49" s="183"/>
      <c r="C49" s="51" t="s">
        <v>60</v>
      </c>
      <c r="D49" s="52"/>
      <c r="E49" s="52"/>
    </row>
    <row r="50" spans="1:5" x14ac:dyDescent="0.25">
      <c r="A50" s="165"/>
      <c r="B50" s="183"/>
      <c r="C50" s="51" t="s">
        <v>61</v>
      </c>
      <c r="D50" s="52">
        <v>1537.3</v>
      </c>
      <c r="E50" s="52">
        <v>1537.3</v>
      </c>
    </row>
    <row r="51" spans="1:5" x14ac:dyDescent="0.25">
      <c r="A51" s="165"/>
      <c r="B51" s="183"/>
      <c r="C51" s="53" t="s">
        <v>62</v>
      </c>
      <c r="D51" s="52">
        <v>237.8</v>
      </c>
      <c r="E51" s="52">
        <v>237.8</v>
      </c>
    </row>
    <row r="52" spans="1:5" x14ac:dyDescent="0.25">
      <c r="A52" s="165"/>
      <c r="B52" s="183"/>
      <c r="C52" s="53" t="s">
        <v>63</v>
      </c>
      <c r="D52" s="52"/>
      <c r="E52" s="52"/>
    </row>
    <row r="53" spans="1:5" x14ac:dyDescent="0.25">
      <c r="A53" s="165"/>
      <c r="B53" s="184"/>
      <c r="C53" s="53" t="s">
        <v>64</v>
      </c>
      <c r="D53" s="52"/>
      <c r="E53" s="52"/>
    </row>
    <row r="54" spans="1:5" x14ac:dyDescent="0.25">
      <c r="A54" s="165">
        <v>9</v>
      </c>
      <c r="B54" s="167" t="s">
        <v>80</v>
      </c>
      <c r="C54" s="51" t="s">
        <v>10</v>
      </c>
      <c r="D54" s="52">
        <f>SUM(D55:D59)</f>
        <v>1040</v>
      </c>
      <c r="E54" s="52">
        <f>SUM(E55:E59)</f>
        <v>1040</v>
      </c>
    </row>
    <row r="55" spans="1:5" x14ac:dyDescent="0.25">
      <c r="A55" s="165"/>
      <c r="B55" s="167"/>
      <c r="C55" s="51" t="s">
        <v>60</v>
      </c>
      <c r="D55" s="52"/>
      <c r="E55" s="52"/>
    </row>
    <row r="56" spans="1:5" x14ac:dyDescent="0.25">
      <c r="A56" s="165"/>
      <c r="B56" s="167"/>
      <c r="C56" s="51" t="s">
        <v>61</v>
      </c>
      <c r="D56" s="52">
        <v>910</v>
      </c>
      <c r="E56" s="52">
        <v>910</v>
      </c>
    </row>
    <row r="57" spans="1:5" x14ac:dyDescent="0.25">
      <c r="A57" s="165"/>
      <c r="B57" s="167"/>
      <c r="C57" s="53" t="s">
        <v>62</v>
      </c>
      <c r="D57" s="52">
        <v>130</v>
      </c>
      <c r="E57" s="52">
        <v>130</v>
      </c>
    </row>
    <row r="58" spans="1:5" x14ac:dyDescent="0.25">
      <c r="A58" s="165"/>
      <c r="B58" s="167"/>
      <c r="C58" s="53" t="s">
        <v>63</v>
      </c>
      <c r="D58" s="52"/>
      <c r="E58" s="52"/>
    </row>
    <row r="59" spans="1:5" x14ac:dyDescent="0.25">
      <c r="A59" s="165"/>
      <c r="B59" s="167"/>
      <c r="C59" s="53" t="s">
        <v>64</v>
      </c>
      <c r="D59" s="52"/>
      <c r="E59" s="52"/>
    </row>
    <row r="60" spans="1:5" ht="19.2" customHeight="1" x14ac:dyDescent="0.25">
      <c r="A60" s="165">
        <v>10</v>
      </c>
      <c r="B60" s="167" t="s">
        <v>81</v>
      </c>
      <c r="C60" s="51" t="s">
        <v>10</v>
      </c>
      <c r="D60" s="52">
        <f>SUM(D61:D65)</f>
        <v>0</v>
      </c>
      <c r="E60" s="52">
        <f>SUM(E61:E65)</f>
        <v>0</v>
      </c>
    </row>
    <row r="61" spans="1:5" ht="19.2" customHeight="1" x14ac:dyDescent="0.25">
      <c r="A61" s="165"/>
      <c r="B61" s="167"/>
      <c r="C61" s="51" t="s">
        <v>60</v>
      </c>
      <c r="D61" s="52"/>
      <c r="E61" s="52"/>
    </row>
    <row r="62" spans="1:5" ht="19.2" customHeight="1" x14ac:dyDescent="0.25">
      <c r="A62" s="165"/>
      <c r="B62" s="167"/>
      <c r="C62" s="51" t="s">
        <v>61</v>
      </c>
      <c r="D62" s="52"/>
      <c r="E62" s="52"/>
    </row>
    <row r="63" spans="1:5" ht="19.2" customHeight="1" x14ac:dyDescent="0.25">
      <c r="A63" s="165"/>
      <c r="B63" s="167"/>
      <c r="C63" s="53" t="s">
        <v>62</v>
      </c>
      <c r="D63" s="52"/>
      <c r="E63" s="52"/>
    </row>
    <row r="64" spans="1:5" ht="19.2" customHeight="1" x14ac:dyDescent="0.25">
      <c r="A64" s="165"/>
      <c r="B64" s="167"/>
      <c r="C64" s="53" t="s">
        <v>63</v>
      </c>
      <c r="D64" s="52"/>
      <c r="E64" s="52"/>
    </row>
    <row r="65" spans="1:6" ht="19.2" customHeight="1" x14ac:dyDescent="0.25">
      <c r="A65" s="165"/>
      <c r="B65" s="167"/>
      <c r="C65" s="53" t="s">
        <v>64</v>
      </c>
      <c r="D65" s="52"/>
      <c r="E65" s="52"/>
    </row>
    <row r="66" spans="1:6" ht="21" customHeight="1" x14ac:dyDescent="0.25">
      <c r="A66" s="165">
        <v>11</v>
      </c>
      <c r="B66" s="173" t="s">
        <v>82</v>
      </c>
      <c r="C66" s="51" t="s">
        <v>10</v>
      </c>
      <c r="D66" s="52">
        <f>SUM(D67:D71)</f>
        <v>0</v>
      </c>
      <c r="E66" s="52">
        <f>SUM(E67:E71)</f>
        <v>0</v>
      </c>
    </row>
    <row r="67" spans="1:6" ht="21" customHeight="1" x14ac:dyDescent="0.25">
      <c r="A67" s="165"/>
      <c r="B67" s="174"/>
      <c r="C67" s="51" t="s">
        <v>60</v>
      </c>
      <c r="D67" s="52"/>
      <c r="E67" s="52"/>
    </row>
    <row r="68" spans="1:6" ht="21" customHeight="1" x14ac:dyDescent="0.25">
      <c r="A68" s="165"/>
      <c r="B68" s="174"/>
      <c r="C68" s="51" t="s">
        <v>61</v>
      </c>
      <c r="D68" s="52"/>
      <c r="E68" s="52"/>
    </row>
    <row r="69" spans="1:6" ht="21" customHeight="1" x14ac:dyDescent="0.25">
      <c r="A69" s="165"/>
      <c r="B69" s="174"/>
      <c r="C69" s="53" t="s">
        <v>62</v>
      </c>
      <c r="D69" s="52"/>
      <c r="E69" s="52"/>
    </row>
    <row r="70" spans="1:6" ht="21" customHeight="1" x14ac:dyDescent="0.25">
      <c r="A70" s="165"/>
      <c r="B70" s="174"/>
      <c r="C70" s="53" t="s">
        <v>63</v>
      </c>
      <c r="D70" s="52"/>
      <c r="E70" s="52"/>
    </row>
    <row r="71" spans="1:6" ht="21" customHeight="1" x14ac:dyDescent="0.25">
      <c r="A71" s="165"/>
      <c r="B71" s="175"/>
      <c r="C71" s="53" t="s">
        <v>64</v>
      </c>
      <c r="D71" s="52"/>
      <c r="E71" s="52"/>
    </row>
    <row r="72" spans="1:6" s="49" customFormat="1" ht="14.4" x14ac:dyDescent="0.3">
      <c r="A72" s="163">
        <v>12</v>
      </c>
      <c r="B72" s="176" t="s">
        <v>87</v>
      </c>
      <c r="C72" s="46" t="s">
        <v>10</v>
      </c>
      <c r="D72" s="47">
        <f>D78</f>
        <v>23350</v>
      </c>
      <c r="E72" s="47">
        <f>E78</f>
        <v>23350</v>
      </c>
      <c r="F72" s="48"/>
    </row>
    <row r="73" spans="1:6" s="49" customFormat="1" ht="14.4" x14ac:dyDescent="0.3">
      <c r="A73" s="163"/>
      <c r="B73" s="176"/>
      <c r="C73" s="46" t="s">
        <v>60</v>
      </c>
      <c r="D73" s="47">
        <f t="shared" ref="D73:E73" si="15">D79</f>
        <v>0</v>
      </c>
      <c r="E73" s="47">
        <f t="shared" si="15"/>
        <v>0</v>
      </c>
      <c r="F73" s="48"/>
    </row>
    <row r="74" spans="1:6" s="49" customFormat="1" ht="14.4" x14ac:dyDescent="0.3">
      <c r="A74" s="163"/>
      <c r="B74" s="176"/>
      <c r="C74" s="46" t="s">
        <v>61</v>
      </c>
      <c r="D74" s="47">
        <f t="shared" ref="D74:E74" si="16">D80</f>
        <v>9450</v>
      </c>
      <c r="E74" s="47">
        <f t="shared" si="16"/>
        <v>9450</v>
      </c>
      <c r="F74" s="48"/>
    </row>
    <row r="75" spans="1:6" s="49" customFormat="1" ht="14.4" x14ac:dyDescent="0.3">
      <c r="A75" s="163"/>
      <c r="B75" s="176"/>
      <c r="C75" s="50" t="s">
        <v>62</v>
      </c>
      <c r="D75" s="47">
        <f t="shared" ref="D75:E75" si="17">D81</f>
        <v>13900</v>
      </c>
      <c r="E75" s="47">
        <f t="shared" si="17"/>
        <v>13900</v>
      </c>
      <c r="F75" s="48"/>
    </row>
    <row r="76" spans="1:6" s="49" customFormat="1" ht="14.4" x14ac:dyDescent="0.3">
      <c r="A76" s="163"/>
      <c r="B76" s="176"/>
      <c r="C76" s="50" t="s">
        <v>63</v>
      </c>
      <c r="D76" s="47">
        <f t="shared" ref="D76:E76" si="18">D82</f>
        <v>0</v>
      </c>
      <c r="E76" s="47">
        <f t="shared" si="18"/>
        <v>0</v>
      </c>
      <c r="F76" s="48"/>
    </row>
    <row r="77" spans="1:6" s="49" customFormat="1" ht="14.4" x14ac:dyDescent="0.3">
      <c r="A77" s="163"/>
      <c r="B77" s="176"/>
      <c r="C77" s="50" t="s">
        <v>64</v>
      </c>
      <c r="D77" s="47">
        <f t="shared" ref="D77:E77" si="19">D83</f>
        <v>0</v>
      </c>
      <c r="E77" s="47">
        <f t="shared" si="19"/>
        <v>0</v>
      </c>
      <c r="F77" s="48"/>
    </row>
    <row r="78" spans="1:6" x14ac:dyDescent="0.25">
      <c r="A78" s="165">
        <v>13</v>
      </c>
      <c r="B78" s="167" t="s">
        <v>83</v>
      </c>
      <c r="C78" s="51" t="s">
        <v>10</v>
      </c>
      <c r="D78" s="52">
        <f>SUM(D79:D83)</f>
        <v>23350</v>
      </c>
      <c r="E78" s="52">
        <f>SUM(E79:E83)</f>
        <v>23350</v>
      </c>
    </row>
    <row r="79" spans="1:6" x14ac:dyDescent="0.25">
      <c r="A79" s="165"/>
      <c r="B79" s="167"/>
      <c r="C79" s="51" t="s">
        <v>60</v>
      </c>
      <c r="D79" s="52"/>
      <c r="E79" s="52"/>
    </row>
    <row r="80" spans="1:6" x14ac:dyDescent="0.25">
      <c r="A80" s="165"/>
      <c r="B80" s="167"/>
      <c r="C80" s="51" t="s">
        <v>61</v>
      </c>
      <c r="D80" s="52">
        <v>9450</v>
      </c>
      <c r="E80" s="52">
        <v>9450</v>
      </c>
    </row>
    <row r="81" spans="1:6" x14ac:dyDescent="0.25">
      <c r="A81" s="165"/>
      <c r="B81" s="167"/>
      <c r="C81" s="53" t="s">
        <v>62</v>
      </c>
      <c r="D81" s="52">
        <v>13900</v>
      </c>
      <c r="E81" s="52">
        <v>13900</v>
      </c>
    </row>
    <row r="82" spans="1:6" x14ac:dyDescent="0.25">
      <c r="A82" s="165"/>
      <c r="B82" s="167"/>
      <c r="C82" s="53" t="s">
        <v>63</v>
      </c>
      <c r="D82" s="52"/>
      <c r="E82" s="52"/>
    </row>
    <row r="83" spans="1:6" x14ac:dyDescent="0.25">
      <c r="A83" s="165"/>
      <c r="B83" s="167"/>
      <c r="C83" s="53" t="s">
        <v>64</v>
      </c>
      <c r="D83" s="68"/>
      <c r="E83" s="68"/>
    </row>
    <row r="84" spans="1:6" s="49" customFormat="1" ht="14.4" x14ac:dyDescent="0.3">
      <c r="A84" s="163">
        <v>14</v>
      </c>
      <c r="B84" s="176" t="s">
        <v>88</v>
      </c>
      <c r="C84" s="46" t="s">
        <v>10</v>
      </c>
      <c r="D84" s="69">
        <f>D90</f>
        <v>421.3</v>
      </c>
      <c r="E84" s="69">
        <f>E90</f>
        <v>421.3</v>
      </c>
    </row>
    <row r="85" spans="1:6" s="49" customFormat="1" ht="14.4" x14ac:dyDescent="0.3">
      <c r="A85" s="163"/>
      <c r="B85" s="176"/>
      <c r="C85" s="46" t="s">
        <v>60</v>
      </c>
      <c r="D85" s="69">
        <f t="shared" ref="D85:E85" si="20">D91</f>
        <v>0</v>
      </c>
      <c r="E85" s="69">
        <f t="shared" si="20"/>
        <v>0</v>
      </c>
    </row>
    <row r="86" spans="1:6" s="49" customFormat="1" ht="14.4" x14ac:dyDescent="0.3">
      <c r="A86" s="163"/>
      <c r="B86" s="176"/>
      <c r="C86" s="46" t="s">
        <v>61</v>
      </c>
      <c r="D86" s="69">
        <f t="shared" ref="D86:E86" si="21">D92</f>
        <v>421.3</v>
      </c>
      <c r="E86" s="69">
        <f t="shared" si="21"/>
        <v>421.3</v>
      </c>
    </row>
    <row r="87" spans="1:6" s="49" customFormat="1" ht="14.4" x14ac:dyDescent="0.3">
      <c r="A87" s="163"/>
      <c r="B87" s="176"/>
      <c r="C87" s="50" t="s">
        <v>62</v>
      </c>
      <c r="D87" s="69">
        <f t="shared" ref="D87:E87" si="22">D93</f>
        <v>0</v>
      </c>
      <c r="E87" s="69">
        <f t="shared" si="22"/>
        <v>0</v>
      </c>
    </row>
    <row r="88" spans="1:6" s="49" customFormat="1" ht="14.4" x14ac:dyDescent="0.3">
      <c r="A88" s="163"/>
      <c r="B88" s="176"/>
      <c r="C88" s="50" t="s">
        <v>63</v>
      </c>
      <c r="D88" s="69">
        <f t="shared" ref="D88:E88" si="23">D94</f>
        <v>0</v>
      </c>
      <c r="E88" s="69">
        <f t="shared" si="23"/>
        <v>0</v>
      </c>
    </row>
    <row r="89" spans="1:6" s="49" customFormat="1" ht="14.4" x14ac:dyDescent="0.3">
      <c r="A89" s="163"/>
      <c r="B89" s="176"/>
      <c r="C89" s="50" t="s">
        <v>64</v>
      </c>
      <c r="D89" s="69">
        <f t="shared" ref="D89:E89" si="24">D95</f>
        <v>0</v>
      </c>
      <c r="E89" s="69">
        <f t="shared" si="24"/>
        <v>0</v>
      </c>
    </row>
    <row r="90" spans="1:6" x14ac:dyDescent="0.25">
      <c r="A90" s="165">
        <v>15</v>
      </c>
      <c r="B90" s="167" t="s">
        <v>89</v>
      </c>
      <c r="C90" s="51" t="s">
        <v>10</v>
      </c>
      <c r="D90" s="68">
        <f>SUM(D91:D95)</f>
        <v>421.3</v>
      </c>
      <c r="E90" s="68">
        <f>SUM(E91:E95)</f>
        <v>421.3</v>
      </c>
      <c r="F90" s="37"/>
    </row>
    <row r="91" spans="1:6" x14ac:dyDescent="0.25">
      <c r="A91" s="165"/>
      <c r="B91" s="167"/>
      <c r="C91" s="51" t="s">
        <v>60</v>
      </c>
      <c r="D91" s="68"/>
      <c r="E91" s="68"/>
      <c r="F91" s="37"/>
    </row>
    <row r="92" spans="1:6" x14ac:dyDescent="0.25">
      <c r="A92" s="165"/>
      <c r="B92" s="167"/>
      <c r="C92" s="51" t="s">
        <v>61</v>
      </c>
      <c r="D92" s="68">
        <v>421.3</v>
      </c>
      <c r="E92" s="68">
        <v>421.3</v>
      </c>
      <c r="F92" s="37"/>
    </row>
    <row r="93" spans="1:6" x14ac:dyDescent="0.25">
      <c r="A93" s="165"/>
      <c r="B93" s="167"/>
      <c r="C93" s="53" t="s">
        <v>62</v>
      </c>
      <c r="D93" s="68"/>
      <c r="E93" s="68"/>
      <c r="F93" s="37"/>
    </row>
    <row r="94" spans="1:6" x14ac:dyDescent="0.25">
      <c r="A94" s="165"/>
      <c r="B94" s="167"/>
      <c r="C94" s="53" t="s">
        <v>63</v>
      </c>
      <c r="D94" s="68"/>
      <c r="E94" s="68"/>
      <c r="F94" s="37"/>
    </row>
    <row r="95" spans="1:6" x14ac:dyDescent="0.25">
      <c r="A95" s="165"/>
      <c r="B95" s="167"/>
      <c r="C95" s="53" t="s">
        <v>64</v>
      </c>
      <c r="D95" s="68"/>
      <c r="E95" s="68"/>
      <c r="F95" s="37"/>
    </row>
  </sheetData>
  <mergeCells count="36">
    <mergeCell ref="B66:B71"/>
    <mergeCell ref="A66:A71"/>
    <mergeCell ref="B84:B89"/>
    <mergeCell ref="A84:A89"/>
    <mergeCell ref="B36:B41"/>
    <mergeCell ref="A48:A53"/>
    <mergeCell ref="B48:B53"/>
    <mergeCell ref="A54:A59"/>
    <mergeCell ref="B54:B59"/>
    <mergeCell ref="A60:A65"/>
    <mergeCell ref="B60:B65"/>
    <mergeCell ref="A90:A95"/>
    <mergeCell ref="B90:B95"/>
    <mergeCell ref="A72:A77"/>
    <mergeCell ref="B72:B77"/>
    <mergeCell ref="A78:A83"/>
    <mergeCell ref="B78:B83"/>
    <mergeCell ref="A24:A29"/>
    <mergeCell ref="B24:B29"/>
    <mergeCell ref="A30:A35"/>
    <mergeCell ref="B30:B35"/>
    <mergeCell ref="A42:A47"/>
    <mergeCell ref="B42:B47"/>
    <mergeCell ref="A36:A41"/>
    <mergeCell ref="A6:A11"/>
    <mergeCell ref="B6:B11"/>
    <mergeCell ref="A12:A17"/>
    <mergeCell ref="B12:B17"/>
    <mergeCell ref="A18:A23"/>
    <mergeCell ref="B18:B23"/>
    <mergeCell ref="A1:E1"/>
    <mergeCell ref="A2:E2"/>
    <mergeCell ref="A3:A4"/>
    <mergeCell ref="B3:B4"/>
    <mergeCell ref="C3:C4"/>
    <mergeCell ref="D3:E3"/>
  </mergeCells>
  <pageMargins left="0.70866141732283472" right="0.70866141732283472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2020-02-06T07:36:11Z</dcterms:modified>
</cp:coreProperties>
</file>