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<sst xmlns="http://schemas.openxmlformats.org/spreadsheetml/2006/main" count="156" uniqueCount="85">
  <si>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</si>
  <si>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</si>
  <si>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</si>
  <si>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</si>
  <si>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</si>
  <si>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</si>
  <si>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</si>
  <si>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</si>
  <si>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0409</t>
  </si>
  <si>
    <t>% исполнения</t>
  </si>
  <si>
    <t xml:space="preserve">Отчет о финансовом обеспечении   муниципальной программы </t>
  </si>
  <si>
    <t>0412</t>
  </si>
  <si>
    <t>3.1</t>
  </si>
  <si>
    <t>2.1.</t>
  </si>
  <si>
    <t>администрация района</t>
  </si>
  <si>
    <t xml:space="preserve"> администрация района</t>
  </si>
  <si>
    <t>0502</t>
  </si>
  <si>
    <t>5.2</t>
  </si>
  <si>
    <t>5.5</t>
  </si>
  <si>
    <t>6</t>
  </si>
  <si>
    <t>6.1</t>
  </si>
  <si>
    <t>0610199999</t>
  </si>
  <si>
    <t>0501</t>
  </si>
  <si>
    <t>0630299999</t>
  </si>
  <si>
    <t>0640399999</t>
  </si>
  <si>
    <t>0640400130</t>
  </si>
  <si>
    <t>0640599999</t>
  </si>
  <si>
    <t>0650399999</t>
  </si>
  <si>
    <t xml:space="preserve"> годовой план</t>
  </si>
  <si>
    <t>факт</t>
  </si>
  <si>
    <t>5.1.</t>
  </si>
  <si>
    <t>06401S6070</t>
  </si>
  <si>
    <t>06201S6080</t>
  </si>
  <si>
    <t>0630199999</t>
  </si>
  <si>
    <t>06301S6010</t>
  </si>
  <si>
    <t>0630399999</t>
  </si>
  <si>
    <t>06305S6210</t>
  </si>
  <si>
    <t>Основное мероприятие 1 подпрограммы 2 
Проведение энергетических обследований зданий, строений, сооружений бюджетной сферы и проведение мероприятий по энергосбережению</t>
  </si>
  <si>
    <t>Основное мероприятие 2 подпрограммы 3 
Уплата взносов на капитальный ремонт муниципального жилого фонда</t>
  </si>
  <si>
    <t>Основное мероприятие 3 подпрограммы3
Приобретение движимого и недвижимого муниципального имущества</t>
  </si>
  <si>
    <t>Основное мероприятие 5 подпрограммы 3
Рекультивация земель полигона ТБО</t>
  </si>
  <si>
    <t>06402S6040</t>
  </si>
  <si>
    <t>Основное мероприятие 2 подпрограммы 4
капитальный ремонт и ремонт дворовых территорий многоквартирных домов, проездов к дворовым территориям многоквартирных домов</t>
  </si>
  <si>
    <t>Основное мероприятие 3 подпрограммы 4
Технический контроль качества, экспертиза качества, осуществляемые в дорожной деятельности</t>
  </si>
  <si>
    <t>Основное мероприятие 4 подпрограммы 4
Комплекс работ по содержанию автомобильных дорог</t>
  </si>
  <si>
    <t>Основное мероприятие 5 подпрограммы 4 
Оформление прав собственности на автомобильные дороги</t>
  </si>
  <si>
    <t>Основное мероприятие 3 подпрограммы 5 
Оформление прав собственности на инженерные сети</t>
  </si>
  <si>
    <t>Основное мероприятие 1 подпрограммы 4
Ремонт автомобильных дорог</t>
  </si>
  <si>
    <t>Основное мероприятие 1 подпрограммы 1 
Финансирование кадастровых работ по формированию земельных участков</t>
  </si>
  <si>
    <t>0113</t>
  </si>
  <si>
    <t>отдел образования</t>
  </si>
  <si>
    <t>0709</t>
  </si>
  <si>
    <t>0602</t>
  </si>
  <si>
    <t>4.1</t>
  </si>
  <si>
    <t>4.2</t>
  </si>
  <si>
    <t>4.3</t>
  </si>
  <si>
    <t>Аукцион на рекультивацию ТБО запланирован во 2 квартале  2018 года</t>
  </si>
  <si>
    <t>Программа 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 годы"</t>
  </si>
  <si>
    <t>Подпрограмма 1 "О бесплатном предоставлении земельных участков, находящихся в госу-дарственной или муниципальной собственности, гражданам, имеющим трех и более детей на 2014-2024 годы"</t>
  </si>
  <si>
    <t>Начальник отдела реформирования ЖКХ администрации Грязинского муниципального района</t>
  </si>
  <si>
    <t>Основное мероприятие 1 подпрограммы 3 
Финансирование целенаправленной деятельности в строительстве, реконструкции и ремонте объектов социальной сферы района и кадастровые работы по формированию земельных участков</t>
  </si>
  <si>
    <t>4.5</t>
  </si>
  <si>
    <t>0630499999</t>
  </si>
  <si>
    <t>Основное мероприятие 4 
подпрограммы 3 
Разработка и изменение схемы территориального планирования Грязинского муниципального района</t>
  </si>
  <si>
    <t>×</t>
  </si>
  <si>
    <t>5.1</t>
  </si>
  <si>
    <t>И.В. Желтухина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</si>
  <si>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2014-2024гг.» за счет средств местного бюджета за 1 полугодие 2019г.</t>
  </si>
  <si>
    <t>Расходы за 1 полугодие 2019 года, (тыс.руб.)</t>
  </si>
  <si>
    <t>* Указывается  причина  низкого освоения  средств  районного бюджета  при кассовых расходах менее 45% - по итогам 1 полугодия</t>
  </si>
  <si>
    <t>4.4</t>
  </si>
  <si>
    <t>Основное мероприятие 6 
подпрограммы 3
Создание мест (площадок) накопления твердых коммунальных отходов на территории Грязинского муниципального района</t>
  </si>
  <si>
    <t>06306S6380</t>
  </si>
  <si>
    <t>Подпрограмма 2 "Энергосбережение и повышение энергетической эффективности администрации Грязинского муниципального района на 2014 – 2024 годы"</t>
  </si>
  <si>
    <t>Подпрограмма 4 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гра-ницах Грязинского муниципального района на 2014-2024 годы"</t>
  </si>
  <si>
    <t>Подпрограмма 5 "Организация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2015-2024 годы"</t>
  </si>
  <si>
    <t>Подпрограмма 3 "Строительство, приобретение, реконструкция и ремонт муниципального имущества Грязинского муниципального района на 2014 - 2024 годы"</t>
  </si>
  <si>
    <t xml:space="preserve">Причины низкого освоения средств местного бюджета*  </t>
  </si>
  <si>
    <t>Основное мероприятие 7 
подпрограммы 3 
Проведение оценки технического состояния, обследование, экспертиза в отношении жилищного фонда, рыночная оценка.</t>
  </si>
  <si>
    <t>0630799999</t>
  </si>
  <si>
    <t>Расходы по оценке помещений в рамках мероприятий по переселению из ветхого и аварийного жилья будут оплачены по завершению работ</t>
  </si>
  <si>
    <t>Мероприятия по переселению граждан из ветхого и аварийного жилья до 31.12.2020г.</t>
  </si>
  <si>
    <t>Оплата работ по ремонту здания администрации по факту выполнения работ</t>
  </si>
  <si>
    <t>Мероприятие запланировано на 2 полугодие 2019 года</t>
  </si>
  <si>
    <t>Конкурсные процедуры по определению постафщиков по ремонту автомобильных дорог завершится в июле 2019г.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</si>
</sst>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  <numFmt numFmtId="181" formatCode="_-* #,##0.0_р_._-;\-* #,##0.0_р_._-;_-* &quot;-&quot;??_р_._-;_-@_-"/>
    <numFmt numFmtId="182" formatCode="_-* #,##0.0\ _₽_-;\-* #,##0.0\ _₽_-;_-* &quot;-&quot;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.5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.5"/>
      <color theme="1"/>
      <name val="Times New Roman"/>
      <family val="1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49" fontId="5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top" wrapText="1"/>
    </xf>
    <xf numFmtId="16" fontId="6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Fill="1" applyAlignment="1">
      <alignment/>
    </xf>
    <xf numFmtId="181" fontId="7" fillId="0" borderId="10" xfId="58" applyNumberFormat="1" applyFont="1" applyBorder="1" applyAlignment="1">
      <alignment horizontal="center" vertical="center" wrapText="1"/>
    </xf>
    <xf numFmtId="181" fontId="8" fillId="0" borderId="10" xfId="58" applyNumberFormat="1" applyFont="1" applyBorder="1" applyAlignment="1">
      <alignment horizontal="center" vertical="center" wrapText="1"/>
    </xf>
    <xf numFmtId="181" fontId="9" fillId="0" borderId="10" xfId="58" applyNumberFormat="1" applyFont="1" applyBorder="1" applyAlignment="1">
      <alignment horizontal="center" vertical="center" wrapText="1"/>
    </xf>
    <xf numFmtId="181" fontId="56" fillId="0" borderId="10" xfId="58" applyNumberFormat="1" applyFont="1" applyBorder="1" applyAlignment="1">
      <alignment horizontal="center" vertical="center"/>
    </xf>
    <xf numFmtId="181" fontId="56" fillId="0" borderId="10" xfId="58" applyNumberFormat="1" applyFont="1" applyBorder="1" applyAlignment="1">
      <alignment/>
    </xf>
    <xf numFmtId="9" fontId="7" fillId="0" borderId="10" xfId="55" applyNumberFormat="1" applyFont="1" applyBorder="1" applyAlignment="1">
      <alignment horizontal="center" vertical="center" wrapText="1"/>
    </xf>
    <xf numFmtId="9" fontId="8" fillId="0" borderId="10" xfId="55" applyNumberFormat="1" applyFont="1" applyBorder="1" applyAlignment="1">
      <alignment horizontal="center" vertical="center" wrapText="1"/>
    </xf>
    <xf numFmtId="9" fontId="9" fillId="0" borderId="10" xfId="55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9" fontId="9" fillId="0" borderId="10" xfId="55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81" fontId="13" fillId="0" borderId="10" xfId="58" applyNumberFormat="1" applyFont="1" applyBorder="1" applyAlignment="1">
      <alignment horizontal="center" vertical="center" wrapText="1"/>
    </xf>
    <xf numFmtId="9" fontId="13" fillId="0" borderId="10" xfId="55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9" fontId="8" fillId="0" borderId="10" xfId="55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181" fontId="56" fillId="0" borderId="10" xfId="58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27">
      <selection activeCell="J32" sqref="J32"/>
    </sheetView>
  </sheetViews>
  <sheetFormatPr defaultColWidth="9.140625" defaultRowHeight="15"/>
  <cols>
    <col min="1" max="1" width="7.421875" style="0" customWidth="1"/>
    <col min="2" max="2" width="33.57421875" style="7" customWidth="1"/>
    <col min="3" max="3" width="21.7109375" style="7" customWidth="1"/>
    <col min="5" max="5" width="7.8515625" style="0" customWidth="1"/>
    <col min="6" max="6" width="12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1"/>
      <c r="B1" s="15"/>
      <c r="C1" s="15"/>
      <c r="D1" s="2"/>
      <c r="E1" s="2"/>
      <c r="F1" s="2"/>
      <c r="G1" s="2"/>
      <c r="H1" s="2"/>
      <c r="I1" s="2"/>
      <c r="J1" s="2"/>
    </row>
    <row r="2" spans="1:10" ht="14.25">
      <c r="A2" s="3"/>
      <c r="B2" s="78" t="s">
        <v>10</v>
      </c>
      <c r="C2" s="78"/>
      <c r="D2" s="78"/>
      <c r="E2" s="78"/>
      <c r="F2" s="78"/>
      <c r="G2" s="78"/>
      <c r="H2" s="78"/>
      <c r="I2" s="78"/>
      <c r="J2" s="2"/>
    </row>
    <row r="3" spans="1:10" ht="30" customHeight="1">
      <c r="A3" s="3"/>
      <c r="B3" s="73" t="s">
        <v>67</v>
      </c>
      <c r="C3" s="73"/>
      <c r="D3" s="73"/>
      <c r="E3" s="73"/>
      <c r="F3" s="73"/>
      <c r="G3" s="73"/>
      <c r="H3" s="73"/>
      <c r="I3" s="73"/>
      <c r="J3" s="2"/>
    </row>
    <row r="4" spans="1:10" ht="14.25">
      <c r="A4" s="4"/>
      <c r="B4" s="15"/>
      <c r="C4" s="15"/>
      <c r="D4" s="2"/>
      <c r="E4" s="2"/>
      <c r="F4" s="2"/>
      <c r="G4" s="2"/>
      <c r="H4" s="2"/>
      <c r="I4" s="2"/>
      <c r="J4" s="2"/>
    </row>
    <row r="5" spans="1:10" ht="22.5" customHeight="1">
      <c r="A5" s="66" t="s">
        <v>0</v>
      </c>
      <c r="B5" s="66" t="s">
        <v>1</v>
      </c>
      <c r="C5" s="66" t="s">
        <v>2</v>
      </c>
      <c r="D5" s="66" t="s">
        <v>3</v>
      </c>
      <c r="E5" s="66"/>
      <c r="F5" s="66"/>
      <c r="G5" s="65" t="s">
        <v>68</v>
      </c>
      <c r="H5" s="65"/>
      <c r="I5" s="65"/>
      <c r="J5" s="65" t="s">
        <v>77</v>
      </c>
    </row>
    <row r="6" spans="1:10" ht="22.5" customHeight="1">
      <c r="A6" s="66"/>
      <c r="B6" s="66"/>
      <c r="C6" s="66"/>
      <c r="D6" s="5" t="s">
        <v>4</v>
      </c>
      <c r="E6" s="5" t="s">
        <v>5</v>
      </c>
      <c r="F6" s="5" t="s">
        <v>6</v>
      </c>
      <c r="G6" s="5" t="s">
        <v>28</v>
      </c>
      <c r="H6" s="5" t="s">
        <v>29</v>
      </c>
      <c r="I6" s="5" t="s">
        <v>9</v>
      </c>
      <c r="J6" s="65"/>
    </row>
    <row r="7" spans="1:10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2" ht="33" customHeight="1">
      <c r="A8" s="79">
        <v>1</v>
      </c>
      <c r="B8" s="75" t="s">
        <v>57</v>
      </c>
      <c r="C8" s="17" t="s">
        <v>7</v>
      </c>
      <c r="D8" s="5" t="s">
        <v>64</v>
      </c>
      <c r="E8" s="5" t="s">
        <v>64</v>
      </c>
      <c r="F8" s="5" t="s">
        <v>64</v>
      </c>
      <c r="G8" s="43">
        <f>G9+G10</f>
        <v>59735.49999999999</v>
      </c>
      <c r="H8" s="43">
        <f>H9+H10</f>
        <v>17956</v>
      </c>
      <c r="I8" s="48">
        <f>H8/G8</f>
        <v>0.30059177540993215</v>
      </c>
      <c r="J8" s="33"/>
      <c r="L8" s="8"/>
    </row>
    <row r="9" spans="1:10" ht="33" customHeight="1">
      <c r="A9" s="80"/>
      <c r="B9" s="76"/>
      <c r="C9" s="21" t="s">
        <v>15</v>
      </c>
      <c r="D9" s="5">
        <v>702</v>
      </c>
      <c r="E9" s="5" t="s">
        <v>64</v>
      </c>
      <c r="F9" s="5" t="s">
        <v>64</v>
      </c>
      <c r="G9" s="44">
        <f>G12+G15+G18+G29+G36</f>
        <v>55456.299999999996</v>
      </c>
      <c r="H9" s="44">
        <f>H12+H15+H18+H29+H36</f>
        <v>13676.800000000001</v>
      </c>
      <c r="I9" s="49">
        <f aca="true" t="shared" si="0" ref="I9:I37">H9/G9</f>
        <v>0.24662301668160339</v>
      </c>
      <c r="J9" s="18"/>
    </row>
    <row r="10" spans="1:10" ht="33" customHeight="1">
      <c r="A10" s="81"/>
      <c r="B10" s="77"/>
      <c r="C10" s="5" t="s">
        <v>50</v>
      </c>
      <c r="D10" s="5">
        <v>709</v>
      </c>
      <c r="E10" s="5" t="s">
        <v>64</v>
      </c>
      <c r="F10" s="5" t="s">
        <v>64</v>
      </c>
      <c r="G10" s="44">
        <f>G19</f>
        <v>4279.2</v>
      </c>
      <c r="H10" s="44">
        <f>H19</f>
        <v>4279.2</v>
      </c>
      <c r="I10" s="61">
        <f>H10/G10</f>
        <v>1</v>
      </c>
      <c r="J10" s="18"/>
    </row>
    <row r="11" spans="1:10" ht="49.5" customHeight="1">
      <c r="A11" s="66">
        <v>2</v>
      </c>
      <c r="B11" s="74" t="s">
        <v>58</v>
      </c>
      <c r="C11" s="17" t="s">
        <v>7</v>
      </c>
      <c r="D11" s="17" t="s">
        <v>64</v>
      </c>
      <c r="E11" s="17" t="s">
        <v>64</v>
      </c>
      <c r="F11" s="17" t="s">
        <v>64</v>
      </c>
      <c r="G11" s="43">
        <f>G12</f>
        <v>200</v>
      </c>
      <c r="H11" s="43">
        <f>H12</f>
        <v>99</v>
      </c>
      <c r="I11" s="48">
        <f t="shared" si="0"/>
        <v>0.495</v>
      </c>
      <c r="J11" s="33"/>
    </row>
    <row r="12" spans="1:10" ht="49.5" customHeight="1">
      <c r="A12" s="66"/>
      <c r="B12" s="74"/>
      <c r="C12" s="5" t="s">
        <v>15</v>
      </c>
      <c r="D12" s="5">
        <v>702</v>
      </c>
      <c r="E12" s="6" t="s">
        <v>64</v>
      </c>
      <c r="F12" s="6" t="s">
        <v>64</v>
      </c>
      <c r="G12" s="44">
        <f>G13</f>
        <v>200</v>
      </c>
      <c r="H12" s="44">
        <f>H13</f>
        <v>99</v>
      </c>
      <c r="I12" s="49">
        <f t="shared" si="0"/>
        <v>0.495</v>
      </c>
      <c r="J12" s="34"/>
    </row>
    <row r="13" spans="1:10" s="12" customFormat="1" ht="69">
      <c r="A13" s="22" t="s">
        <v>13</v>
      </c>
      <c r="B13" s="27" t="s">
        <v>48</v>
      </c>
      <c r="C13" s="9" t="s">
        <v>14</v>
      </c>
      <c r="D13" s="9">
        <v>702</v>
      </c>
      <c r="E13" s="11" t="s">
        <v>11</v>
      </c>
      <c r="F13" s="11" t="s">
        <v>21</v>
      </c>
      <c r="G13" s="45">
        <v>200</v>
      </c>
      <c r="H13" s="45">
        <v>99</v>
      </c>
      <c r="I13" s="50">
        <f t="shared" si="0"/>
        <v>0.495</v>
      </c>
      <c r="J13" s="18"/>
    </row>
    <row r="14" spans="1:10" ht="42" customHeight="1">
      <c r="A14" s="66">
        <v>3</v>
      </c>
      <c r="B14" s="74" t="s">
        <v>73</v>
      </c>
      <c r="C14" s="17" t="s">
        <v>7</v>
      </c>
      <c r="D14" s="17" t="s">
        <v>64</v>
      </c>
      <c r="E14" s="23" t="s">
        <v>64</v>
      </c>
      <c r="F14" s="17" t="s">
        <v>64</v>
      </c>
      <c r="G14" s="43">
        <f>G15</f>
        <v>1000</v>
      </c>
      <c r="H14" s="43">
        <f>H15</f>
        <v>0</v>
      </c>
      <c r="I14" s="48">
        <f t="shared" si="0"/>
        <v>0</v>
      </c>
      <c r="J14" s="33"/>
    </row>
    <row r="15" spans="1:10" ht="42" customHeight="1">
      <c r="A15" s="66"/>
      <c r="B15" s="74"/>
      <c r="C15" s="5" t="s">
        <v>14</v>
      </c>
      <c r="D15" s="5">
        <v>702</v>
      </c>
      <c r="E15" s="6" t="s">
        <v>64</v>
      </c>
      <c r="F15" s="6" t="s">
        <v>64</v>
      </c>
      <c r="G15" s="44">
        <f>SUM(G16:G16)</f>
        <v>1000</v>
      </c>
      <c r="H15" s="44"/>
      <c r="I15" s="49">
        <f t="shared" si="0"/>
        <v>0</v>
      </c>
      <c r="J15" s="18"/>
    </row>
    <row r="16" spans="1:10" s="12" customFormat="1" ht="96">
      <c r="A16" s="51" t="s">
        <v>12</v>
      </c>
      <c r="B16" s="52" t="s">
        <v>37</v>
      </c>
      <c r="C16" s="53" t="s">
        <v>14</v>
      </c>
      <c r="D16" s="9">
        <v>702</v>
      </c>
      <c r="E16" s="11" t="s">
        <v>49</v>
      </c>
      <c r="F16" s="11" t="s">
        <v>32</v>
      </c>
      <c r="G16" s="45">
        <v>1000</v>
      </c>
      <c r="H16" s="45">
        <v>0</v>
      </c>
      <c r="I16" s="50">
        <f t="shared" si="0"/>
        <v>0</v>
      </c>
      <c r="J16" s="53" t="s">
        <v>83</v>
      </c>
    </row>
    <row r="17" spans="1:10" ht="27.75" customHeight="1">
      <c r="A17" s="79">
        <v>4</v>
      </c>
      <c r="B17" s="75" t="s">
        <v>76</v>
      </c>
      <c r="C17" s="17" t="s">
        <v>7</v>
      </c>
      <c r="D17" s="17" t="s">
        <v>64</v>
      </c>
      <c r="E17" s="23" t="s">
        <v>64</v>
      </c>
      <c r="F17" s="23" t="s">
        <v>64</v>
      </c>
      <c r="G17" s="43">
        <f>G18+G19</f>
        <v>17738.2</v>
      </c>
      <c r="H17" s="43">
        <f>H18+H19</f>
        <v>4721.9</v>
      </c>
      <c r="I17" s="48">
        <f t="shared" si="0"/>
        <v>0.2661995016405272</v>
      </c>
      <c r="J17" s="33"/>
    </row>
    <row r="18" spans="1:10" ht="27.75" customHeight="1">
      <c r="A18" s="80"/>
      <c r="B18" s="76"/>
      <c r="C18" s="5" t="s">
        <v>14</v>
      </c>
      <c r="D18" s="5">
        <v>702</v>
      </c>
      <c r="E18" s="6" t="s">
        <v>64</v>
      </c>
      <c r="F18" s="6" t="s">
        <v>64</v>
      </c>
      <c r="G18" s="44">
        <f>G22+G20+G23+G25+G24+G26+G27</f>
        <v>13459</v>
      </c>
      <c r="H18" s="44">
        <f>H22+H20+H23+H25+H24+H26+H27</f>
        <v>442.7</v>
      </c>
      <c r="I18" s="49">
        <f t="shared" si="0"/>
        <v>0.032892488297793294</v>
      </c>
      <c r="J18" s="18"/>
    </row>
    <row r="19" spans="1:10" ht="27.75" customHeight="1">
      <c r="A19" s="81"/>
      <c r="B19" s="77"/>
      <c r="C19" s="5" t="s">
        <v>50</v>
      </c>
      <c r="D19" s="5">
        <v>709</v>
      </c>
      <c r="E19" s="6" t="s">
        <v>64</v>
      </c>
      <c r="F19" s="6" t="s">
        <v>64</v>
      </c>
      <c r="G19" s="44">
        <f>G21</f>
        <v>4279.2</v>
      </c>
      <c r="H19" s="44">
        <f>H21</f>
        <v>4279.2</v>
      </c>
      <c r="I19" s="49">
        <f t="shared" si="0"/>
        <v>1</v>
      </c>
      <c r="J19" s="18"/>
    </row>
    <row r="20" spans="1:10" ht="69">
      <c r="A20" s="71" t="s">
        <v>53</v>
      </c>
      <c r="B20" s="67" t="s">
        <v>60</v>
      </c>
      <c r="C20" s="9" t="s">
        <v>14</v>
      </c>
      <c r="D20" s="9">
        <v>702</v>
      </c>
      <c r="E20" s="11" t="s">
        <v>49</v>
      </c>
      <c r="F20" s="11" t="s">
        <v>33</v>
      </c>
      <c r="G20" s="45">
        <v>889</v>
      </c>
      <c r="H20" s="45">
        <v>146.5</v>
      </c>
      <c r="I20" s="50">
        <f>H20/G20</f>
        <v>0.16479190101237345</v>
      </c>
      <c r="J20" s="18" t="s">
        <v>82</v>
      </c>
    </row>
    <row r="21" spans="1:10" ht="44.25" customHeight="1">
      <c r="A21" s="72"/>
      <c r="B21" s="68"/>
      <c r="C21" s="9" t="s">
        <v>50</v>
      </c>
      <c r="D21" s="9">
        <v>709</v>
      </c>
      <c r="E21" s="11" t="s">
        <v>51</v>
      </c>
      <c r="F21" s="11" t="s">
        <v>34</v>
      </c>
      <c r="G21" s="45">
        <v>4279.2</v>
      </c>
      <c r="H21" s="45">
        <v>4279.2</v>
      </c>
      <c r="I21" s="50">
        <f>H21/G21</f>
        <v>1</v>
      </c>
      <c r="J21" s="31"/>
    </row>
    <row r="22" spans="1:10" ht="69">
      <c r="A22" s="11" t="s">
        <v>54</v>
      </c>
      <c r="B22" s="28" t="s">
        <v>38</v>
      </c>
      <c r="C22" s="9" t="s">
        <v>14</v>
      </c>
      <c r="D22" s="9">
        <v>702</v>
      </c>
      <c r="E22" s="19" t="s">
        <v>22</v>
      </c>
      <c r="F22" s="19" t="s">
        <v>23</v>
      </c>
      <c r="G22" s="45">
        <v>200</v>
      </c>
      <c r="H22" s="45">
        <v>96.2</v>
      </c>
      <c r="I22" s="50">
        <f>H22/G22</f>
        <v>0.48100000000000004</v>
      </c>
      <c r="J22" s="18"/>
    </row>
    <row r="23" spans="1:10" ht="69" hidden="1">
      <c r="A23" s="11" t="s">
        <v>55</v>
      </c>
      <c r="B23" s="28" t="s">
        <v>39</v>
      </c>
      <c r="C23" s="9" t="s">
        <v>14</v>
      </c>
      <c r="D23" s="9">
        <v>702</v>
      </c>
      <c r="E23" s="19" t="s">
        <v>22</v>
      </c>
      <c r="F23" s="19" t="s">
        <v>35</v>
      </c>
      <c r="G23" s="45"/>
      <c r="H23" s="45"/>
      <c r="I23" s="50"/>
      <c r="J23" s="18"/>
    </row>
    <row r="24" spans="1:10" ht="71.25" customHeight="1">
      <c r="A24" s="11" t="s">
        <v>55</v>
      </c>
      <c r="B24" s="28" t="s">
        <v>63</v>
      </c>
      <c r="C24" s="9" t="s">
        <v>14</v>
      </c>
      <c r="D24" s="9">
        <v>702</v>
      </c>
      <c r="E24" s="19" t="s">
        <v>11</v>
      </c>
      <c r="F24" s="19" t="s">
        <v>62</v>
      </c>
      <c r="G24" s="45">
        <v>190</v>
      </c>
      <c r="H24" s="45">
        <v>190</v>
      </c>
      <c r="I24" s="54">
        <f>H24/G24</f>
        <v>1</v>
      </c>
      <c r="J24" s="18"/>
    </row>
    <row r="25" spans="1:10" s="20" customFormat="1" ht="52.5" hidden="1">
      <c r="A25" s="11" t="s">
        <v>61</v>
      </c>
      <c r="B25" s="29" t="s">
        <v>40</v>
      </c>
      <c r="C25" s="9" t="s">
        <v>14</v>
      </c>
      <c r="D25" s="25">
        <v>702</v>
      </c>
      <c r="E25" s="19" t="s">
        <v>52</v>
      </c>
      <c r="F25" s="24" t="s">
        <v>36</v>
      </c>
      <c r="G25" s="46"/>
      <c r="H25" s="47"/>
      <c r="I25" s="50" t="e">
        <f>H25/G25</f>
        <v>#DIV/0!</v>
      </c>
      <c r="J25" s="31" t="s">
        <v>56</v>
      </c>
    </row>
    <row r="26" spans="1:10" s="20" customFormat="1" ht="82.5">
      <c r="A26" s="11" t="s">
        <v>70</v>
      </c>
      <c r="B26" s="29" t="s">
        <v>71</v>
      </c>
      <c r="C26" s="9" t="s">
        <v>14</v>
      </c>
      <c r="D26" s="25">
        <v>702</v>
      </c>
      <c r="E26" s="19" t="s">
        <v>16</v>
      </c>
      <c r="F26" s="25" t="s">
        <v>72</v>
      </c>
      <c r="G26" s="46">
        <v>12140</v>
      </c>
      <c r="H26" s="63">
        <v>0</v>
      </c>
      <c r="I26" s="50">
        <f>H26/G26</f>
        <v>0</v>
      </c>
      <c r="J26" s="31" t="s">
        <v>81</v>
      </c>
    </row>
    <row r="27" spans="1:10" s="20" customFormat="1" ht="96">
      <c r="A27" s="11" t="s">
        <v>61</v>
      </c>
      <c r="B27" s="29" t="s">
        <v>78</v>
      </c>
      <c r="C27" s="9" t="s">
        <v>14</v>
      </c>
      <c r="D27" s="25">
        <v>702</v>
      </c>
      <c r="E27" s="19" t="s">
        <v>22</v>
      </c>
      <c r="F27" s="62" t="s">
        <v>79</v>
      </c>
      <c r="G27" s="46">
        <v>40</v>
      </c>
      <c r="H27" s="63">
        <v>10</v>
      </c>
      <c r="I27" s="50">
        <f>H27/G27</f>
        <v>0.25</v>
      </c>
      <c r="J27" s="31" t="s">
        <v>80</v>
      </c>
    </row>
    <row r="28" spans="1:10" ht="63" customHeight="1">
      <c r="A28" s="66">
        <v>5</v>
      </c>
      <c r="B28" s="74" t="s">
        <v>74</v>
      </c>
      <c r="C28" s="17" t="s">
        <v>7</v>
      </c>
      <c r="D28" s="17" t="s">
        <v>64</v>
      </c>
      <c r="E28" s="23" t="s">
        <v>64</v>
      </c>
      <c r="F28" s="23" t="s">
        <v>64</v>
      </c>
      <c r="G28" s="43">
        <f>G29</f>
        <v>40787.299999999996</v>
      </c>
      <c r="H28" s="43">
        <f>H29</f>
        <v>13128.1</v>
      </c>
      <c r="I28" s="48">
        <f t="shared" si="0"/>
        <v>0.3218673459630817</v>
      </c>
      <c r="J28" s="33"/>
    </row>
    <row r="29" spans="1:10" ht="63" customHeight="1">
      <c r="A29" s="66"/>
      <c r="B29" s="74"/>
      <c r="C29" s="5" t="s">
        <v>14</v>
      </c>
      <c r="D29" s="5">
        <v>702</v>
      </c>
      <c r="E29" s="6" t="s">
        <v>64</v>
      </c>
      <c r="F29" s="6" t="s">
        <v>64</v>
      </c>
      <c r="G29" s="44">
        <f>G30+G31+G32+G33+G34</f>
        <v>40787.299999999996</v>
      </c>
      <c r="H29" s="44">
        <f>H30+H31+H32+H33+H34</f>
        <v>13128.1</v>
      </c>
      <c r="I29" s="49">
        <f t="shared" si="0"/>
        <v>0.3218673459630817</v>
      </c>
      <c r="J29" s="34"/>
    </row>
    <row r="30" spans="1:10" s="13" customFormat="1" ht="84.75" customHeight="1">
      <c r="A30" s="11" t="s">
        <v>30</v>
      </c>
      <c r="B30" s="30" t="s">
        <v>47</v>
      </c>
      <c r="C30" s="9" t="s">
        <v>14</v>
      </c>
      <c r="D30" s="9">
        <v>702</v>
      </c>
      <c r="E30" s="11" t="s">
        <v>8</v>
      </c>
      <c r="F30" s="14" t="s">
        <v>31</v>
      </c>
      <c r="G30" s="45">
        <v>33279.2</v>
      </c>
      <c r="H30" s="45">
        <v>7138</v>
      </c>
      <c r="I30" s="50">
        <f t="shared" si="0"/>
        <v>0.21448832904637133</v>
      </c>
      <c r="J30" s="18" t="s">
        <v>84</v>
      </c>
    </row>
    <row r="31" spans="1:10" s="13" customFormat="1" ht="124.5" hidden="1">
      <c r="A31" s="11" t="s">
        <v>17</v>
      </c>
      <c r="B31" s="26" t="s">
        <v>42</v>
      </c>
      <c r="C31" s="9" t="s">
        <v>14</v>
      </c>
      <c r="D31" s="9">
        <v>702</v>
      </c>
      <c r="E31" s="11" t="s">
        <v>8</v>
      </c>
      <c r="F31" s="11" t="s">
        <v>41</v>
      </c>
      <c r="G31" s="45"/>
      <c r="H31" s="45"/>
      <c r="I31" s="50"/>
      <c r="J31" s="18"/>
    </row>
    <row r="32" spans="1:10" s="13" customFormat="1" ht="93">
      <c r="A32" s="11" t="s">
        <v>65</v>
      </c>
      <c r="B32" s="26" t="s">
        <v>43</v>
      </c>
      <c r="C32" s="9" t="s">
        <v>14</v>
      </c>
      <c r="D32" s="9">
        <v>702</v>
      </c>
      <c r="E32" s="11" t="s">
        <v>8</v>
      </c>
      <c r="F32" s="11" t="s">
        <v>24</v>
      </c>
      <c r="G32" s="45">
        <v>190.1</v>
      </c>
      <c r="H32" s="45">
        <v>170.1</v>
      </c>
      <c r="I32" s="54">
        <f>H32/G32</f>
        <v>0.8947922146238821</v>
      </c>
      <c r="J32" s="18"/>
    </row>
    <row r="33" spans="1:10" s="13" customFormat="1" ht="62.25">
      <c r="A33" s="11" t="s">
        <v>17</v>
      </c>
      <c r="B33" s="26" t="s">
        <v>44</v>
      </c>
      <c r="C33" s="9" t="s">
        <v>14</v>
      </c>
      <c r="D33" s="9">
        <v>702</v>
      </c>
      <c r="E33" s="11" t="s">
        <v>8</v>
      </c>
      <c r="F33" s="11" t="s">
        <v>25</v>
      </c>
      <c r="G33" s="45">
        <v>7318</v>
      </c>
      <c r="H33" s="45">
        <v>5820</v>
      </c>
      <c r="I33" s="50">
        <f t="shared" si="0"/>
        <v>0.7952992620934681</v>
      </c>
      <c r="J33" s="18"/>
    </row>
    <row r="34" spans="1:10" s="13" customFormat="1" ht="78" hidden="1">
      <c r="A34" s="11" t="s">
        <v>18</v>
      </c>
      <c r="B34" s="26" t="s">
        <v>45</v>
      </c>
      <c r="C34" s="9" t="s">
        <v>14</v>
      </c>
      <c r="D34" s="9">
        <v>702</v>
      </c>
      <c r="E34" s="11" t="s">
        <v>8</v>
      </c>
      <c r="F34" s="11" t="s">
        <v>26</v>
      </c>
      <c r="G34" s="45"/>
      <c r="H34" s="45"/>
      <c r="I34" s="50"/>
      <c r="J34" s="18"/>
    </row>
    <row r="35" spans="1:10" s="59" customFormat="1" ht="55.5" customHeight="1">
      <c r="A35" s="69" t="s">
        <v>19</v>
      </c>
      <c r="B35" s="70" t="s">
        <v>75</v>
      </c>
      <c r="C35" s="17" t="s">
        <v>7</v>
      </c>
      <c r="D35" s="55" t="s">
        <v>64</v>
      </c>
      <c r="E35" s="56" t="s">
        <v>64</v>
      </c>
      <c r="F35" s="56" t="s">
        <v>64</v>
      </c>
      <c r="G35" s="57">
        <f>G36</f>
        <v>10</v>
      </c>
      <c r="H35" s="57">
        <f>H36</f>
        <v>7</v>
      </c>
      <c r="I35" s="58">
        <f t="shared" si="0"/>
        <v>0.7</v>
      </c>
      <c r="J35" s="33"/>
    </row>
    <row r="36" spans="1:10" s="10" customFormat="1" ht="55.5" customHeight="1">
      <c r="A36" s="69"/>
      <c r="B36" s="70"/>
      <c r="C36" s="5" t="s">
        <v>14</v>
      </c>
      <c r="D36" s="9">
        <v>702</v>
      </c>
      <c r="E36" s="11" t="s">
        <v>64</v>
      </c>
      <c r="F36" s="60" t="s">
        <v>64</v>
      </c>
      <c r="G36" s="45">
        <f>G37</f>
        <v>10</v>
      </c>
      <c r="H36" s="45">
        <f>H37</f>
        <v>7</v>
      </c>
      <c r="I36" s="50">
        <f t="shared" si="0"/>
        <v>0.7</v>
      </c>
      <c r="J36" s="18"/>
    </row>
    <row r="37" spans="1:10" s="13" customFormat="1" ht="62.25" customHeight="1">
      <c r="A37" s="11" t="s">
        <v>20</v>
      </c>
      <c r="B37" s="26" t="s">
        <v>46</v>
      </c>
      <c r="C37" s="9" t="s">
        <v>14</v>
      </c>
      <c r="D37" s="9">
        <v>702</v>
      </c>
      <c r="E37" s="11" t="s">
        <v>16</v>
      </c>
      <c r="F37" s="11" t="s">
        <v>27</v>
      </c>
      <c r="G37" s="45">
        <v>10</v>
      </c>
      <c r="H37" s="45">
        <v>7</v>
      </c>
      <c r="I37" s="50">
        <f t="shared" si="0"/>
        <v>0.7</v>
      </c>
      <c r="J37" s="18"/>
    </row>
    <row r="38" spans="1:10" ht="14.25">
      <c r="A38" s="2"/>
      <c r="B38" s="64" t="s">
        <v>69</v>
      </c>
      <c r="C38" s="64"/>
      <c r="D38" s="64"/>
      <c r="E38" s="64"/>
      <c r="F38" s="64"/>
      <c r="G38" s="64"/>
      <c r="H38" s="64"/>
      <c r="I38" s="64"/>
      <c r="J38" s="64"/>
    </row>
    <row r="39" spans="1:10" ht="14.25">
      <c r="A39" s="2"/>
      <c r="B39" s="15"/>
      <c r="C39" s="15"/>
      <c r="D39" s="2"/>
      <c r="E39" s="2"/>
      <c r="F39" s="2"/>
      <c r="G39" s="2"/>
      <c r="H39" s="2"/>
      <c r="I39" s="2"/>
      <c r="J39" s="2"/>
    </row>
    <row r="40" spans="1:10" ht="18">
      <c r="A40" s="2"/>
      <c r="B40" s="37" t="s">
        <v>59</v>
      </c>
      <c r="C40" s="15"/>
      <c r="D40" s="38"/>
      <c r="E40" s="38"/>
      <c r="F40" s="38"/>
      <c r="G40" s="39"/>
      <c r="H40" s="40"/>
      <c r="I40" s="41" t="s">
        <v>66</v>
      </c>
      <c r="J40" s="42"/>
    </row>
    <row r="41" ht="14.25">
      <c r="C41" s="32"/>
    </row>
    <row r="42" ht="14.25">
      <c r="H42" s="36"/>
    </row>
    <row r="43" ht="14.25">
      <c r="B43" s="16"/>
    </row>
    <row r="45" ht="14.25">
      <c r="G45" s="35"/>
    </row>
  </sheetData>
  <sheetProtection/>
  <mergeCells count="23">
    <mergeCell ref="B2:I2"/>
    <mergeCell ref="G5:I5"/>
    <mergeCell ref="A17:A19"/>
    <mergeCell ref="B17:B19"/>
    <mergeCell ref="D5:F5"/>
    <mergeCell ref="C5:C6"/>
    <mergeCell ref="A8:A10"/>
    <mergeCell ref="B11:B12"/>
    <mergeCell ref="A14:A15"/>
    <mergeCell ref="B3:I3"/>
    <mergeCell ref="A28:A29"/>
    <mergeCell ref="B14:B15"/>
    <mergeCell ref="A5:A6"/>
    <mergeCell ref="B8:B10"/>
    <mergeCell ref="B28:B29"/>
    <mergeCell ref="B38:J38"/>
    <mergeCell ref="J5:J6"/>
    <mergeCell ref="B5:B6"/>
    <mergeCell ref="B20:B21"/>
    <mergeCell ref="A11:A12"/>
    <mergeCell ref="A35:A36"/>
    <mergeCell ref="B35:B36"/>
    <mergeCell ref="A20:A21"/>
  </mergeCells>
  <printOptions/>
  <pageMargins left="0.5118110236220472" right="0.5118110236220472" top="0.5905511811023623" bottom="0.1968503937007874" header="0.31496062992125984" footer="0.31496062992125984"/>
  <pageSetup fitToHeight="1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2019-07-10T05:08:33Z</cp:lastPrinted>
  <dcterms:created xsi:type="dcterms:W3CDTF">2013-10-22T11:46:47Z</dcterms:created>
  <dcterms:modified xsi:type="dcterms:W3CDTF">2019-07-10T05:08:56Z</dcterms:modified>
  <cp:category/>
  <cp:version/>
  <cp:contentType/>
  <cp:contentStatus/>
</cp:coreProperties>
</file>