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<sst xmlns="http://schemas.openxmlformats.org/spreadsheetml/2006/main" count="147" uniqueCount="79">
  <si>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</si>
  <si>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</si>
  <si>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</si>
  <si>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</si>
  <si>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</si>
  <si>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</si>
  <si>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</si>
  <si>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</si>
  <si>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</si>
  <si>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</si>
  <si>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</si>
  <si>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0412</t>
  </si>
  <si>
    <t>3.1</t>
  </si>
  <si>
    <t>2.1.</t>
  </si>
  <si>
    <t>администрация района</t>
  </si>
  <si>
    <t xml:space="preserve"> администрация района</t>
  </si>
  <si>
    <t>0502</t>
  </si>
  <si>
    <t>5.2</t>
  </si>
  <si>
    <t>5.5</t>
  </si>
  <si>
    <t>6</t>
  </si>
  <si>
    <t>6.1</t>
  </si>
  <si>
    <t>0610199999</t>
  </si>
  <si>
    <t>0501</t>
  </si>
  <si>
    <t>0630299999</t>
  </si>
  <si>
    <t>0640399999</t>
  </si>
  <si>
    <t>0640400130</t>
  </si>
  <si>
    <t>0640599999</t>
  </si>
  <si>
    <t>0650399999</t>
  </si>
  <si>
    <t xml:space="preserve"> годовой план</t>
  </si>
  <si>
    <t>факт</t>
  </si>
  <si>
    <t>5.1.</t>
  </si>
  <si>
    <t>* Указывается  причина  низкого освоения  средств  районного бюджета  при кассовых расходах менее 20% - по итогам 1 квартала.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</si>
  <si>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</si>
  <si>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</si>
  <si>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</si>
  <si>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</si>
  <si>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</si>
  <si>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</si>
  <si>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</si>
  <si>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</si>
  <si>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</si>
  <si>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</si>
  <si>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</si>
  <si>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</si>
  <si>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</si>
  <si>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</si>
  <si>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</si>
  <si>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</si>
  <si>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</si>
  <si>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</si>
  <si>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</si>
  <si>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</si>
  <si>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</si>
  <si>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</si>
  <si>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</si>
  <si>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</si>
  <si>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</si>
  <si>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 xml:space="preserve">Причины низкого освоения средств районного бюджета*  </t>
  </si>
  <si>
    <t>Аукцион на рекультивацию ТБО запланирован во 2 квартале  2018 года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</si>
  <si>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2014-2024гг.» за счет средств местного бюджета за 1 квартал 2019г.</t>
  </si>
  <si>
    <t>Расходы за 1 квартал 2019 года, (тыс.руб.)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</si>
  <si>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</si>
  <si>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2014-2024 годы"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</si>
  <si>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годы»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</si>
  <si>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2024 годы»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</si>
  <si>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2014-2024 годы»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</si>
  <si>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годы»</t>
  </si>
  <si>
    <t>Начальник отдела реформирования ЖКХ администрации Грязинского муниципального района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</si>
  <si>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</si>
  <si>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Ремонтные работы запланированы во 2 полугодии 2019 года</t>
  </si>
  <si>
    <t>4.5</t>
  </si>
  <si>
    <t>0630499999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</si>
  <si>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</si>
  <si>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×</t>
  </si>
  <si>
    <t>5.1</t>
  </si>
  <si>
    <t>Отсутсвие коммерческих предложений</t>
  </si>
  <si>
    <t>Работы запланированы на 2 полугодие 2019 года</t>
  </si>
  <si>
    <t>Аукционы на проведение ремонтов дорог запланированы на 2 полугодие 2019 года</t>
  </si>
  <si>
    <t>И.В. Желтухина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</si>
</sst>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9" fillId="0" borderId="10" xfId="58" applyNumberFormat="1" applyFont="1" applyBorder="1" applyAlignment="1">
      <alignment horizontal="center" vertical="center" wrapText="1"/>
    </xf>
    <xf numFmtId="181" fontId="56" fillId="0" borderId="10" xfId="58" applyNumberFormat="1" applyFont="1" applyBorder="1" applyAlignment="1">
      <alignment horizontal="center" vertical="center"/>
    </xf>
    <xf numFmtId="181" fontId="56" fillId="0" borderId="10" xfId="58" applyNumberFormat="1" applyFont="1" applyBorder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9" fontId="9" fillId="0" borderId="10" xfId="55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9" fontId="9" fillId="0" borderId="10" xfId="55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3" fillId="0" borderId="10" xfId="58" applyNumberFormat="1" applyFont="1" applyBorder="1" applyAlignment="1">
      <alignment horizontal="center" vertical="center" wrapText="1"/>
    </xf>
    <xf numFmtId="9" fontId="13" fillId="0" borderId="10" xfId="55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9" fontId="8" fillId="0" borderId="10" xfId="55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7.421875" style="0" customWidth="1"/>
    <col min="2" max="2" width="33.57421875" style="7" customWidth="1"/>
    <col min="3" max="3" width="21.7109375" style="7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5"/>
      <c r="C1" s="15"/>
      <c r="D1" s="2"/>
      <c r="E1" s="2"/>
      <c r="F1" s="2"/>
      <c r="G1" s="2"/>
      <c r="H1" s="2"/>
      <c r="I1" s="2"/>
      <c r="J1" s="2"/>
    </row>
    <row r="2" spans="1:10" ht="14.25">
      <c r="A2" s="3"/>
      <c r="B2" s="68" t="s">
        <v>10</v>
      </c>
      <c r="C2" s="68"/>
      <c r="D2" s="68"/>
      <c r="E2" s="68"/>
      <c r="F2" s="68"/>
      <c r="G2" s="68"/>
      <c r="H2" s="68"/>
      <c r="I2" s="68"/>
      <c r="J2" s="2"/>
    </row>
    <row r="3" spans="1:10" ht="30" customHeight="1">
      <c r="A3" s="3"/>
      <c r="B3" s="67" t="s">
        <v>59</v>
      </c>
      <c r="C3" s="67"/>
      <c r="D3" s="67"/>
      <c r="E3" s="67"/>
      <c r="F3" s="67"/>
      <c r="G3" s="67"/>
      <c r="H3" s="67"/>
      <c r="I3" s="67"/>
      <c r="J3" s="2"/>
    </row>
    <row r="4" spans="1:10" ht="14.25">
      <c r="A4" s="4"/>
      <c r="B4" s="15"/>
      <c r="C4" s="15"/>
      <c r="D4" s="2"/>
      <c r="E4" s="2"/>
      <c r="F4" s="2"/>
      <c r="G4" s="2"/>
      <c r="H4" s="2"/>
      <c r="I4" s="2"/>
      <c r="J4" s="2"/>
    </row>
    <row r="5" spans="1:10" ht="22.5" customHeight="1">
      <c r="A5" s="61" t="s">
        <v>0</v>
      </c>
      <c r="B5" s="61" t="s">
        <v>1</v>
      </c>
      <c r="C5" s="61" t="s">
        <v>2</v>
      </c>
      <c r="D5" s="61" t="s">
        <v>3</v>
      </c>
      <c r="E5" s="61"/>
      <c r="F5" s="61"/>
      <c r="G5" s="69" t="s">
        <v>60</v>
      </c>
      <c r="H5" s="69"/>
      <c r="I5" s="69"/>
      <c r="J5" s="69" t="s">
        <v>57</v>
      </c>
    </row>
    <row r="6" spans="1:10" ht="22.5" customHeight="1">
      <c r="A6" s="61"/>
      <c r="B6" s="61"/>
      <c r="C6" s="61"/>
      <c r="D6" s="5" t="s">
        <v>4</v>
      </c>
      <c r="E6" s="5" t="s">
        <v>5</v>
      </c>
      <c r="F6" s="5" t="s">
        <v>6</v>
      </c>
      <c r="G6" s="5" t="s">
        <v>28</v>
      </c>
      <c r="H6" s="5" t="s">
        <v>29</v>
      </c>
      <c r="I6" s="5" t="s">
        <v>9</v>
      </c>
      <c r="J6" s="69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ht="33" customHeight="1">
      <c r="A8" s="72">
        <v>1</v>
      </c>
      <c r="B8" s="70" t="s">
        <v>61</v>
      </c>
      <c r="C8" s="17" t="s">
        <v>7</v>
      </c>
      <c r="D8" s="5" t="s">
        <v>73</v>
      </c>
      <c r="E8" s="5" t="s">
        <v>73</v>
      </c>
      <c r="F8" s="5" t="s">
        <v>73</v>
      </c>
      <c r="G8" s="43">
        <f>G9+G10</f>
        <v>48184</v>
      </c>
      <c r="H8" s="43">
        <f>H9+H10</f>
        <v>4449.400000000001</v>
      </c>
      <c r="I8" s="48">
        <f>H8/G8</f>
        <v>0.09234185621783166</v>
      </c>
      <c r="J8" s="33"/>
      <c r="L8" s="8"/>
    </row>
    <row r="9" spans="1:10" ht="33" customHeight="1">
      <c r="A9" s="73"/>
      <c r="B9" s="75"/>
      <c r="C9" s="21" t="s">
        <v>15</v>
      </c>
      <c r="D9" s="5">
        <v>702</v>
      </c>
      <c r="E9" s="5" t="s">
        <v>73</v>
      </c>
      <c r="F9" s="5" t="s">
        <v>73</v>
      </c>
      <c r="G9" s="44">
        <f>G12+G15+G18+G27+G34</f>
        <v>43904.8</v>
      </c>
      <c r="H9" s="44">
        <f>H12+H15+H18+H27+H34</f>
        <v>2425.2000000000003</v>
      </c>
      <c r="I9" s="49">
        <f aca="true" t="shared" si="0" ref="I9:I35">H9/G9</f>
        <v>0.05523769610612052</v>
      </c>
      <c r="J9" s="18"/>
    </row>
    <row r="10" spans="1:10" ht="33" customHeight="1">
      <c r="A10" s="74"/>
      <c r="B10" s="71"/>
      <c r="C10" s="5" t="s">
        <v>51</v>
      </c>
      <c r="D10" s="5">
        <v>709</v>
      </c>
      <c r="E10" s="5" t="s">
        <v>73</v>
      </c>
      <c r="F10" s="5" t="s">
        <v>73</v>
      </c>
      <c r="G10" s="44">
        <f>G19</f>
        <v>4279.2</v>
      </c>
      <c r="H10" s="44">
        <f>H19</f>
        <v>2024.2</v>
      </c>
      <c r="I10" s="79">
        <f>H10/G10</f>
        <v>0.4730323424939241</v>
      </c>
      <c r="J10" s="18"/>
    </row>
    <row r="11" spans="1:10" ht="49.5" customHeight="1">
      <c r="A11" s="61">
        <v>2</v>
      </c>
      <c r="B11" s="66" t="s">
        <v>62</v>
      </c>
      <c r="C11" s="17" t="s">
        <v>7</v>
      </c>
      <c r="D11" s="17" t="s">
        <v>73</v>
      </c>
      <c r="E11" s="17" t="s">
        <v>73</v>
      </c>
      <c r="F11" s="17" t="s">
        <v>73</v>
      </c>
      <c r="G11" s="43">
        <f>G12</f>
        <v>200</v>
      </c>
      <c r="H11" s="43">
        <f>H12</f>
        <v>0</v>
      </c>
      <c r="I11" s="48">
        <f t="shared" si="0"/>
        <v>0</v>
      </c>
      <c r="J11" s="33"/>
    </row>
    <row r="12" spans="1:10" ht="49.5" customHeight="1">
      <c r="A12" s="61"/>
      <c r="B12" s="66"/>
      <c r="C12" s="5" t="s">
        <v>15</v>
      </c>
      <c r="D12" s="5">
        <v>702</v>
      </c>
      <c r="E12" s="6" t="s">
        <v>73</v>
      </c>
      <c r="F12" s="6" t="s">
        <v>73</v>
      </c>
      <c r="G12" s="44">
        <f>G13</f>
        <v>200</v>
      </c>
      <c r="H12" s="44">
        <f>H13</f>
        <v>0</v>
      </c>
      <c r="I12" s="49">
        <f t="shared" si="0"/>
        <v>0</v>
      </c>
      <c r="J12" s="34"/>
    </row>
    <row r="13" spans="1:10" s="12" customFormat="1" ht="69">
      <c r="A13" s="22" t="s">
        <v>13</v>
      </c>
      <c r="B13" s="27" t="s">
        <v>49</v>
      </c>
      <c r="C13" s="9" t="s">
        <v>14</v>
      </c>
      <c r="D13" s="9">
        <v>702</v>
      </c>
      <c r="E13" s="11" t="s">
        <v>11</v>
      </c>
      <c r="F13" s="11" t="s">
        <v>21</v>
      </c>
      <c r="G13" s="45">
        <v>200</v>
      </c>
      <c r="H13" s="45"/>
      <c r="I13" s="50">
        <f t="shared" si="0"/>
        <v>0</v>
      </c>
      <c r="J13" s="18" t="s">
        <v>75</v>
      </c>
    </row>
    <row r="14" spans="1:10" ht="42" customHeight="1">
      <c r="A14" s="61">
        <v>3</v>
      </c>
      <c r="B14" s="66" t="s">
        <v>63</v>
      </c>
      <c r="C14" s="17" t="s">
        <v>7</v>
      </c>
      <c r="D14" s="17" t="s">
        <v>73</v>
      </c>
      <c r="E14" s="23" t="s">
        <v>73</v>
      </c>
      <c r="F14" s="17" t="s">
        <v>73</v>
      </c>
      <c r="G14" s="43">
        <f>G15</f>
        <v>1000</v>
      </c>
      <c r="H14" s="43">
        <f>H15</f>
        <v>0</v>
      </c>
      <c r="I14" s="48">
        <f t="shared" si="0"/>
        <v>0</v>
      </c>
      <c r="J14" s="33"/>
    </row>
    <row r="15" spans="1:10" ht="42" customHeight="1">
      <c r="A15" s="61"/>
      <c r="B15" s="66"/>
      <c r="C15" s="5" t="s">
        <v>14</v>
      </c>
      <c r="D15" s="5">
        <v>702</v>
      </c>
      <c r="E15" s="6" t="s">
        <v>73</v>
      </c>
      <c r="F15" s="6" t="s">
        <v>73</v>
      </c>
      <c r="G15" s="44">
        <f>SUM(G16:G16)</f>
        <v>1000</v>
      </c>
      <c r="H15" s="44"/>
      <c r="I15" s="49">
        <f t="shared" si="0"/>
        <v>0</v>
      </c>
      <c r="J15" s="18"/>
    </row>
    <row r="16" spans="1:10" s="12" customFormat="1" ht="96">
      <c r="A16" s="51" t="s">
        <v>12</v>
      </c>
      <c r="B16" s="52" t="s">
        <v>38</v>
      </c>
      <c r="C16" s="53" t="s">
        <v>14</v>
      </c>
      <c r="D16" s="9">
        <v>702</v>
      </c>
      <c r="E16" s="11" t="s">
        <v>50</v>
      </c>
      <c r="F16" s="11" t="s">
        <v>33</v>
      </c>
      <c r="G16" s="45">
        <v>1000</v>
      </c>
      <c r="H16" s="45">
        <v>0</v>
      </c>
      <c r="I16" s="50">
        <f t="shared" si="0"/>
        <v>0</v>
      </c>
      <c r="J16" s="53" t="s">
        <v>76</v>
      </c>
    </row>
    <row r="17" spans="1:10" ht="27" customHeight="1">
      <c r="A17" s="72">
        <v>4</v>
      </c>
      <c r="B17" s="70" t="s">
        <v>64</v>
      </c>
      <c r="C17" s="17" t="s">
        <v>7</v>
      </c>
      <c r="D17" s="17" t="s">
        <v>73</v>
      </c>
      <c r="E17" s="23" t="s">
        <v>73</v>
      </c>
      <c r="F17" s="23" t="s">
        <v>73</v>
      </c>
      <c r="G17" s="43">
        <f>G18+G19</f>
        <v>5558.2</v>
      </c>
      <c r="H17" s="43">
        <f>H18+H19</f>
        <v>2278.1</v>
      </c>
      <c r="I17" s="48">
        <f t="shared" si="0"/>
        <v>0.4098629052570976</v>
      </c>
      <c r="J17" s="33"/>
    </row>
    <row r="18" spans="1:10" ht="27" customHeight="1">
      <c r="A18" s="73"/>
      <c r="B18" s="75"/>
      <c r="C18" s="5" t="s">
        <v>14</v>
      </c>
      <c r="D18" s="5">
        <v>702</v>
      </c>
      <c r="E18" s="6" t="s">
        <v>73</v>
      </c>
      <c r="F18" s="6" t="s">
        <v>73</v>
      </c>
      <c r="G18" s="44">
        <f>G22+G20+G23+G25+G24</f>
        <v>1279</v>
      </c>
      <c r="H18" s="44">
        <f>H20+H22+H23+H24+H25</f>
        <v>253.9</v>
      </c>
      <c r="I18" s="49">
        <f t="shared" si="0"/>
        <v>0.1985144644253323</v>
      </c>
      <c r="J18" s="18"/>
    </row>
    <row r="19" spans="1:10" ht="27" customHeight="1">
      <c r="A19" s="74"/>
      <c r="B19" s="71"/>
      <c r="C19" s="5" t="s">
        <v>51</v>
      </c>
      <c r="D19" s="5">
        <v>709</v>
      </c>
      <c r="E19" s="6" t="s">
        <v>73</v>
      </c>
      <c r="F19" s="6" t="s">
        <v>73</v>
      </c>
      <c r="G19" s="44">
        <f>G21</f>
        <v>4279.2</v>
      </c>
      <c r="H19" s="44">
        <f>H21</f>
        <v>2024.2</v>
      </c>
      <c r="I19" s="49">
        <f t="shared" si="0"/>
        <v>0.4730323424939241</v>
      </c>
      <c r="J19" s="18"/>
    </row>
    <row r="20" spans="1:10" ht="55.5" customHeight="1">
      <c r="A20" s="64" t="s">
        <v>54</v>
      </c>
      <c r="B20" s="77" t="s">
        <v>68</v>
      </c>
      <c r="C20" s="9" t="s">
        <v>14</v>
      </c>
      <c r="D20" s="9">
        <v>702</v>
      </c>
      <c r="E20" s="11" t="s">
        <v>50</v>
      </c>
      <c r="F20" s="11" t="s">
        <v>34</v>
      </c>
      <c r="G20" s="45">
        <v>889</v>
      </c>
      <c r="H20" s="45">
        <v>15</v>
      </c>
      <c r="I20" s="50">
        <f>H20/G20</f>
        <v>0.01687289088863892</v>
      </c>
      <c r="J20" s="18" t="s">
        <v>69</v>
      </c>
    </row>
    <row r="21" spans="1:10" ht="55.5" customHeight="1">
      <c r="A21" s="65"/>
      <c r="B21" s="78"/>
      <c r="C21" s="9" t="s">
        <v>51</v>
      </c>
      <c r="D21" s="9">
        <v>709</v>
      </c>
      <c r="E21" s="11" t="s">
        <v>52</v>
      </c>
      <c r="F21" s="11" t="s">
        <v>35</v>
      </c>
      <c r="G21" s="45">
        <v>4279.2</v>
      </c>
      <c r="H21" s="45">
        <v>2024.2</v>
      </c>
      <c r="I21" s="50">
        <f>H21/G21</f>
        <v>0.4730323424939241</v>
      </c>
      <c r="J21" s="31"/>
    </row>
    <row r="22" spans="1:10" ht="69">
      <c r="A22" s="11" t="s">
        <v>55</v>
      </c>
      <c r="B22" s="28" t="s">
        <v>39</v>
      </c>
      <c r="C22" s="9" t="s">
        <v>14</v>
      </c>
      <c r="D22" s="9">
        <v>702</v>
      </c>
      <c r="E22" s="19" t="s">
        <v>22</v>
      </c>
      <c r="F22" s="19" t="s">
        <v>23</v>
      </c>
      <c r="G22" s="45">
        <v>200</v>
      </c>
      <c r="H22" s="45">
        <v>48.9</v>
      </c>
      <c r="I22" s="50">
        <f>H22/G22</f>
        <v>0.2445</v>
      </c>
      <c r="J22" s="18"/>
    </row>
    <row r="23" spans="1:10" ht="69" hidden="1">
      <c r="A23" s="11" t="s">
        <v>56</v>
      </c>
      <c r="B23" s="28" t="s">
        <v>40</v>
      </c>
      <c r="C23" s="9" t="s">
        <v>14</v>
      </c>
      <c r="D23" s="9">
        <v>702</v>
      </c>
      <c r="E23" s="19" t="s">
        <v>22</v>
      </c>
      <c r="F23" s="19" t="s">
        <v>36</v>
      </c>
      <c r="G23" s="45"/>
      <c r="H23" s="45"/>
      <c r="I23" s="50"/>
      <c r="J23" s="18"/>
    </row>
    <row r="24" spans="1:10" ht="71.25" customHeight="1">
      <c r="A24" s="11" t="s">
        <v>56</v>
      </c>
      <c r="B24" s="28" t="s">
        <v>72</v>
      </c>
      <c r="C24" s="9" t="s">
        <v>14</v>
      </c>
      <c r="D24" s="9">
        <v>702</v>
      </c>
      <c r="E24" s="19" t="s">
        <v>11</v>
      </c>
      <c r="F24" s="19" t="s">
        <v>71</v>
      </c>
      <c r="G24" s="45">
        <v>190</v>
      </c>
      <c r="H24" s="45">
        <v>190</v>
      </c>
      <c r="I24" s="54">
        <f>H24/G24</f>
        <v>1</v>
      </c>
      <c r="J24" s="18"/>
    </row>
    <row r="25" spans="1:10" s="20" customFormat="1" ht="52.5" hidden="1">
      <c r="A25" s="11" t="s">
        <v>70</v>
      </c>
      <c r="B25" s="29" t="s">
        <v>41</v>
      </c>
      <c r="C25" s="9" t="s">
        <v>14</v>
      </c>
      <c r="D25" s="25">
        <v>702</v>
      </c>
      <c r="E25" s="19" t="s">
        <v>53</v>
      </c>
      <c r="F25" s="24" t="s">
        <v>37</v>
      </c>
      <c r="G25" s="46"/>
      <c r="H25" s="47"/>
      <c r="I25" s="50" t="e">
        <f>H25/G25</f>
        <v>#DIV/0!</v>
      </c>
      <c r="J25" s="31" t="s">
        <v>58</v>
      </c>
    </row>
    <row r="26" spans="1:10" ht="63" customHeight="1">
      <c r="A26" s="61">
        <v>5</v>
      </c>
      <c r="B26" s="66" t="s">
        <v>65</v>
      </c>
      <c r="C26" s="17" t="s">
        <v>7</v>
      </c>
      <c r="D26" s="17" t="s">
        <v>73</v>
      </c>
      <c r="E26" s="23" t="s">
        <v>73</v>
      </c>
      <c r="F26" s="23" t="s">
        <v>73</v>
      </c>
      <c r="G26" s="43">
        <f>G27</f>
        <v>41375.8</v>
      </c>
      <c r="H26" s="43">
        <f>H27</f>
        <v>2164.3</v>
      </c>
      <c r="I26" s="48">
        <f t="shared" si="0"/>
        <v>0.05230835415871113</v>
      </c>
      <c r="J26" s="33"/>
    </row>
    <row r="27" spans="1:10" ht="63" customHeight="1">
      <c r="A27" s="61"/>
      <c r="B27" s="66"/>
      <c r="C27" s="5" t="s">
        <v>14</v>
      </c>
      <c r="D27" s="5">
        <v>702</v>
      </c>
      <c r="E27" s="6" t="s">
        <v>73</v>
      </c>
      <c r="F27" s="6" t="s">
        <v>73</v>
      </c>
      <c r="G27" s="44">
        <f>G28+G29+G30+G31+G32</f>
        <v>41375.8</v>
      </c>
      <c r="H27" s="44">
        <f>H28+H29+H30+H31+H32</f>
        <v>2164.3</v>
      </c>
      <c r="I27" s="49">
        <f t="shared" si="0"/>
        <v>0.05230835415871113</v>
      </c>
      <c r="J27" s="34"/>
    </row>
    <row r="28" spans="1:10" s="13" customFormat="1" ht="54.75">
      <c r="A28" s="11" t="s">
        <v>30</v>
      </c>
      <c r="B28" s="30" t="s">
        <v>48</v>
      </c>
      <c r="C28" s="9" t="s">
        <v>14</v>
      </c>
      <c r="D28" s="9">
        <v>702</v>
      </c>
      <c r="E28" s="11" t="s">
        <v>8</v>
      </c>
      <c r="F28" s="14" t="s">
        <v>32</v>
      </c>
      <c r="G28" s="45">
        <v>33907.8</v>
      </c>
      <c r="H28" s="45"/>
      <c r="I28" s="50">
        <f t="shared" si="0"/>
        <v>0</v>
      </c>
      <c r="J28" s="18" t="s">
        <v>77</v>
      </c>
    </row>
    <row r="29" spans="1:10" s="13" customFormat="1" ht="124.5" hidden="1">
      <c r="A29" s="11" t="s">
        <v>17</v>
      </c>
      <c r="B29" s="26" t="s">
        <v>43</v>
      </c>
      <c r="C29" s="9" t="s">
        <v>14</v>
      </c>
      <c r="D29" s="9">
        <v>702</v>
      </c>
      <c r="E29" s="11" t="s">
        <v>8</v>
      </c>
      <c r="F29" s="11" t="s">
        <v>42</v>
      </c>
      <c r="G29" s="45"/>
      <c r="H29" s="45"/>
      <c r="I29" s="50"/>
      <c r="J29" s="18"/>
    </row>
    <row r="30" spans="1:10" s="13" customFormat="1" ht="93">
      <c r="A30" s="11" t="s">
        <v>74</v>
      </c>
      <c r="B30" s="26" t="s">
        <v>44</v>
      </c>
      <c r="C30" s="9" t="s">
        <v>14</v>
      </c>
      <c r="D30" s="9">
        <v>702</v>
      </c>
      <c r="E30" s="11" t="s">
        <v>8</v>
      </c>
      <c r="F30" s="11" t="s">
        <v>24</v>
      </c>
      <c r="G30" s="45">
        <v>150</v>
      </c>
      <c r="H30" s="45"/>
      <c r="I30" s="54">
        <f>H30/G30</f>
        <v>0</v>
      </c>
      <c r="J30" s="18" t="s">
        <v>76</v>
      </c>
    </row>
    <row r="31" spans="1:10" s="13" customFormat="1" ht="62.25">
      <c r="A31" s="11" t="s">
        <v>17</v>
      </c>
      <c r="B31" s="26" t="s">
        <v>45</v>
      </c>
      <c r="C31" s="9" t="s">
        <v>14</v>
      </c>
      <c r="D31" s="9">
        <v>702</v>
      </c>
      <c r="E31" s="11" t="s">
        <v>8</v>
      </c>
      <c r="F31" s="11" t="s">
        <v>25</v>
      </c>
      <c r="G31" s="45">
        <v>7318</v>
      </c>
      <c r="H31" s="45">
        <v>2164.3</v>
      </c>
      <c r="I31" s="50">
        <f t="shared" si="0"/>
        <v>0.29575020497403665</v>
      </c>
      <c r="J31" s="18"/>
    </row>
    <row r="32" spans="1:10" s="13" customFormat="1" ht="78" hidden="1">
      <c r="A32" s="11" t="s">
        <v>18</v>
      </c>
      <c r="B32" s="26" t="s">
        <v>46</v>
      </c>
      <c r="C32" s="9" t="s">
        <v>14</v>
      </c>
      <c r="D32" s="9">
        <v>702</v>
      </c>
      <c r="E32" s="11" t="s">
        <v>8</v>
      </c>
      <c r="F32" s="11" t="s">
        <v>26</v>
      </c>
      <c r="G32" s="45"/>
      <c r="H32" s="45"/>
      <c r="I32" s="50"/>
      <c r="J32" s="18"/>
    </row>
    <row r="33" spans="1:10" s="59" customFormat="1" ht="55.5" customHeight="1">
      <c r="A33" s="62" t="s">
        <v>19</v>
      </c>
      <c r="B33" s="63" t="s">
        <v>66</v>
      </c>
      <c r="C33" s="17" t="s">
        <v>7</v>
      </c>
      <c r="D33" s="55" t="s">
        <v>73</v>
      </c>
      <c r="E33" s="56" t="s">
        <v>73</v>
      </c>
      <c r="F33" s="56" t="s">
        <v>73</v>
      </c>
      <c r="G33" s="57">
        <f>G34</f>
        <v>50</v>
      </c>
      <c r="H33" s="57">
        <f>H34</f>
        <v>7</v>
      </c>
      <c r="I33" s="58">
        <f t="shared" si="0"/>
        <v>0.14</v>
      </c>
      <c r="J33" s="33"/>
    </row>
    <row r="34" spans="1:10" s="10" customFormat="1" ht="55.5" customHeight="1">
      <c r="A34" s="62"/>
      <c r="B34" s="63"/>
      <c r="C34" s="5" t="s">
        <v>14</v>
      </c>
      <c r="D34" s="9">
        <v>702</v>
      </c>
      <c r="E34" s="11" t="s">
        <v>73</v>
      </c>
      <c r="F34" s="60" t="s">
        <v>73</v>
      </c>
      <c r="G34" s="45">
        <f>G35</f>
        <v>50</v>
      </c>
      <c r="H34" s="45">
        <f>H35</f>
        <v>7</v>
      </c>
      <c r="I34" s="50">
        <f t="shared" si="0"/>
        <v>0.14</v>
      </c>
      <c r="J34" s="18"/>
    </row>
    <row r="35" spans="1:10" s="13" customFormat="1" ht="62.25" customHeight="1">
      <c r="A35" s="11" t="s">
        <v>20</v>
      </c>
      <c r="B35" s="26" t="s">
        <v>47</v>
      </c>
      <c r="C35" s="9" t="s">
        <v>14</v>
      </c>
      <c r="D35" s="9">
        <v>702</v>
      </c>
      <c r="E35" s="11" t="s">
        <v>16</v>
      </c>
      <c r="F35" s="11" t="s">
        <v>27</v>
      </c>
      <c r="G35" s="45">
        <v>50</v>
      </c>
      <c r="H35" s="45">
        <v>7</v>
      </c>
      <c r="I35" s="50">
        <f t="shared" si="0"/>
        <v>0.14</v>
      </c>
      <c r="J35" s="18" t="s">
        <v>76</v>
      </c>
    </row>
    <row r="36" spans="1:10" ht="14.25">
      <c r="A36" s="2"/>
      <c r="B36" s="76" t="s">
        <v>31</v>
      </c>
      <c r="C36" s="76"/>
      <c r="D36" s="76"/>
      <c r="E36" s="76"/>
      <c r="F36" s="76"/>
      <c r="G36" s="76"/>
      <c r="H36" s="76"/>
      <c r="I36" s="76"/>
      <c r="J36" s="76"/>
    </row>
    <row r="37" spans="1:10" ht="14.25">
      <c r="A37" s="2"/>
      <c r="B37" s="15"/>
      <c r="C37" s="15"/>
      <c r="D37" s="2"/>
      <c r="E37" s="2"/>
      <c r="F37" s="2"/>
      <c r="G37" s="2"/>
      <c r="H37" s="2"/>
      <c r="I37" s="2"/>
      <c r="J37" s="2"/>
    </row>
    <row r="38" spans="1:10" ht="18">
      <c r="A38" s="2"/>
      <c r="B38" s="37" t="s">
        <v>67</v>
      </c>
      <c r="C38" s="15"/>
      <c r="D38" s="38"/>
      <c r="E38" s="38"/>
      <c r="F38" s="38"/>
      <c r="G38" s="39"/>
      <c r="H38" s="40"/>
      <c r="I38" s="41" t="s">
        <v>78</v>
      </c>
      <c r="J38" s="42"/>
    </row>
    <row r="39" ht="14.25">
      <c r="C39" s="32"/>
    </row>
    <row r="40" ht="14.25">
      <c r="H40" s="36"/>
    </row>
    <row r="41" ht="14.25">
      <c r="B41" s="16"/>
    </row>
    <row r="43" ht="14.25">
      <c r="G43" s="35"/>
    </row>
  </sheetData>
  <sheetProtection/>
  <mergeCells count="23">
    <mergeCell ref="B36:J36"/>
    <mergeCell ref="J5:J6"/>
    <mergeCell ref="B5:B6"/>
    <mergeCell ref="B20:B21"/>
    <mergeCell ref="A11:A12"/>
    <mergeCell ref="B11:B12"/>
    <mergeCell ref="A14:A15"/>
    <mergeCell ref="C5:C6"/>
    <mergeCell ref="A8:A10"/>
    <mergeCell ref="B2:I2"/>
    <mergeCell ref="G5:I5"/>
    <mergeCell ref="A17:A19"/>
    <mergeCell ref="B17:B19"/>
    <mergeCell ref="D5:F5"/>
    <mergeCell ref="B14:B15"/>
    <mergeCell ref="A5:A6"/>
    <mergeCell ref="B8:B10"/>
    <mergeCell ref="A26:A27"/>
    <mergeCell ref="A33:A34"/>
    <mergeCell ref="B33:B34"/>
    <mergeCell ref="A20:A21"/>
    <mergeCell ref="B26:B27"/>
    <mergeCell ref="B3:I3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2019-04-03T08:42:55Z</cp:lastPrinted>
  <dcterms:created xsi:type="dcterms:W3CDTF">2013-10-22T11:46:47Z</dcterms:created>
  <dcterms:modified xsi:type="dcterms:W3CDTF">2019-04-03T08:42:57Z</dcterms:modified>
  <cp:category/>
  <cp:version/>
  <cp:contentType/>
  <cp:contentStatus/>
</cp:coreProperties>
</file>