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Приложение 7" sheetId="1" r:id="rId1"/>
    <sheet name="Приложение 8" sheetId="2" r:id="rId2"/>
    <sheet name="Приложение 9" sheetId="3" r:id="rId3"/>
  </sheets>
  <definedNames>
    <definedName name="_xlnm._FilterDatabase" localSheetId="1" hidden="1">'Приложение 8'!$A$4:$H$56</definedName>
    <definedName name="_xlnm._FilterDatabase" localSheetId="2" hidden="1">'Приложение 9'!$A$4:$E$90</definedName>
  </definedNames>
  <calcPr calcId="145621"/>
</workbook>
</file>

<file path=xl/calcChain.xml><?xml version="1.0" encoding="utf-8"?>
<calcChain xmlns="http://schemas.openxmlformats.org/spreadsheetml/2006/main">
  <c r="D9" i="3" l="1"/>
  <c r="E40" i="3"/>
  <c r="E37" i="3" s="1"/>
  <c r="E22" i="3"/>
  <c r="D40" i="3"/>
  <c r="D10" i="3" s="1"/>
  <c r="E85" i="3"/>
  <c r="D85" i="3"/>
  <c r="E79" i="3"/>
  <c r="D79" i="3"/>
  <c r="E73" i="3"/>
  <c r="D73" i="3"/>
  <c r="E67" i="3"/>
  <c r="D67" i="3"/>
  <c r="E61" i="3"/>
  <c r="D61" i="3"/>
  <c r="E55" i="3"/>
  <c r="D55" i="3"/>
  <c r="E49" i="3"/>
  <c r="D49" i="3"/>
  <c r="E43" i="3"/>
  <c r="D43" i="3"/>
  <c r="E31" i="3"/>
  <c r="D31" i="3"/>
  <c r="E25" i="3"/>
  <c r="D25" i="3"/>
  <c r="E19" i="3"/>
  <c r="D19" i="3"/>
  <c r="E13" i="3"/>
  <c r="D13" i="3"/>
  <c r="E8" i="3"/>
  <c r="E11" i="3"/>
  <c r="D11" i="3"/>
  <c r="D8" i="3"/>
  <c r="E12" i="3"/>
  <c r="D12" i="3"/>
  <c r="E9" i="3"/>
  <c r="G9" i="2"/>
  <c r="F9" i="2"/>
  <c r="G8" i="2"/>
  <c r="F8" i="2"/>
  <c r="G10" i="2"/>
  <c r="F10" i="2"/>
  <c r="G15" i="2"/>
  <c r="F15" i="2"/>
  <c r="G22" i="2"/>
  <c r="F22" i="2"/>
  <c r="G25" i="2"/>
  <c r="F25" i="2"/>
  <c r="G28" i="2"/>
  <c r="F28" i="2"/>
  <c r="G31" i="2"/>
  <c r="F31" i="2"/>
  <c r="G34" i="2"/>
  <c r="F34" i="2"/>
  <c r="G39" i="2"/>
  <c r="F39" i="2"/>
  <c r="G42" i="2"/>
  <c r="F42" i="2"/>
  <c r="G45" i="2"/>
  <c r="F45" i="2"/>
  <c r="G48" i="2"/>
  <c r="F48" i="2"/>
  <c r="G51" i="2"/>
  <c r="F51" i="2"/>
  <c r="G54" i="2"/>
  <c r="F54" i="2"/>
  <c r="H12" i="2"/>
  <c r="H13" i="2"/>
  <c r="H17" i="2"/>
  <c r="H18" i="2"/>
  <c r="H19" i="2"/>
  <c r="H20" i="2"/>
  <c r="H36" i="2"/>
  <c r="H37" i="2"/>
  <c r="H14" i="2"/>
  <c r="H21" i="2"/>
  <c r="H24" i="2"/>
  <c r="H30" i="2"/>
  <c r="H33" i="2"/>
  <c r="H38" i="2"/>
  <c r="H41" i="2"/>
  <c r="H44" i="2"/>
  <c r="H47" i="2"/>
  <c r="H50" i="2"/>
  <c r="H53" i="2"/>
  <c r="I14" i="1"/>
  <c r="I10" i="1"/>
  <c r="I8" i="1"/>
  <c r="I9" i="1"/>
  <c r="I11" i="1"/>
  <c r="I12" i="1"/>
  <c r="I13" i="1"/>
  <c r="I15" i="1"/>
  <c r="I20" i="1"/>
  <c r="I21" i="1"/>
  <c r="I22" i="1"/>
  <c r="H7" i="1"/>
  <c r="G7" i="1"/>
  <c r="E10" i="3" l="1"/>
  <c r="D37" i="3"/>
  <c r="D7" i="3" s="1"/>
  <c r="E7" i="3"/>
  <c r="H48" i="2"/>
  <c r="H15" i="2"/>
  <c r="H9" i="2"/>
  <c r="H28" i="2"/>
  <c r="H31" i="2"/>
  <c r="G7" i="2"/>
  <c r="H45" i="2"/>
  <c r="F7" i="2"/>
  <c r="H39" i="2"/>
  <c r="H10" i="2"/>
  <c r="H34" i="2"/>
  <c r="H22" i="2"/>
  <c r="H51" i="2"/>
  <c r="I7" i="1"/>
  <c r="H7" i="2" l="1"/>
</calcChain>
</file>

<file path=xl/sharedStrings.xml><?xml version="1.0" encoding="utf-8"?>
<sst xmlns="http://schemas.openxmlformats.org/spreadsheetml/2006/main" count="388" uniqueCount="97">
  <si>
    <t xml:space="preserve">Отчет о финансовом обеспечении муниципальной программы </t>
  </si>
  <si>
    <t>Наименование подпрограмм, основных мероприятий</t>
  </si>
  <si>
    <t>Код бюджетной классификации</t>
  </si>
  <si>
    <t>Расходы отчетного периода  2018 года, (тыс.руб.)</t>
  </si>
  <si>
    <t>Причины низкого освоения  средств  местного бюджета*</t>
  </si>
  <si>
    <t>ГРБС</t>
  </si>
  <si>
    <t>РзПр</t>
  </si>
  <si>
    <t>ЦСР</t>
  </si>
  <si>
    <t xml:space="preserve"> годовой план 2018 год</t>
  </si>
  <si>
    <t>факт  
2018 год</t>
  </si>
  <si>
    <t>% исполнения</t>
  </si>
  <si>
    <t>Источники ресурсного обеспечения</t>
  </si>
  <si>
    <t xml:space="preserve"> годовой план</t>
  </si>
  <si>
    <t xml:space="preserve">факт </t>
  </si>
  <si>
    <t>Расходы (тыс.руб.)</t>
  </si>
  <si>
    <t>План отчетного периода</t>
  </si>
  <si>
    <t>Фактически за отчетный год</t>
  </si>
  <si>
    <t>№ 
п/п</t>
  </si>
  <si>
    <t>Всего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</si>
  <si>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</si>
  <si>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</si>
  <si>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</si>
  <si>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</si>
  <si>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</si>
  <si>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>Федеральный бюджет</t>
  </si>
  <si>
    <t>Областной бюджет</t>
  </si>
  <si>
    <t>Ответственный 
исполнитель, 
соисполнитель</t>
  </si>
  <si>
    <t>Основное мероприятие 12
Повышение квалификации педагогических работников муниципальных образовательных организации</t>
  </si>
  <si>
    <t>Основное мероприятие 6
Содержание аппарата МБУ «Централизованная бухгалтерия учреждений образования Грязинского муниципального района»</t>
  </si>
  <si>
    <t>Основное мероприятие 5
Содержание аппарата отдела образования администрации Грязинского муниципального района</t>
  </si>
  <si>
    <t>Программа 
"Развитие системы образования в Грязинском муниципальном районе Липецкой области на 2015-2024 гг."</t>
  </si>
  <si>
    <t xml:space="preserve">Основное мероприятие 1 
Развитие системы дошкольного образования </t>
  </si>
  <si>
    <t xml:space="preserve">Основное мероприятие 2 
Развитие системы общего образования </t>
  </si>
  <si>
    <t>Основное мероприятие 3 
Развитие системы дополнительного  образования</t>
  </si>
  <si>
    <t>Основное мероприятие 4 
Организация отдыха и оздоровления детей в каникулярное время</t>
  </si>
  <si>
    <t>Основное мероприятие 11 
Достижение наилучших значений показателей качества и платежеспособности района</t>
  </si>
  <si>
    <t>Основное мероприятие 13 
Реализация мероприятий, направленных на выполнение требований антитеррористической защищенности общеобразовательных организаций</t>
  </si>
  <si>
    <t>Основное мероприятие 14 
Создание условий для функционирования и обеспечения системы персонифицированного финансирования дополнительного образования детей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</si>
  <si>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</si>
  <si>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</si>
  <si>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</si>
  <si>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</si>
  <si>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</si>
  <si>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</si>
  <si>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</si>
  <si>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</si>
  <si>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</si>
  <si>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</si>
  <si>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Отдел образования администрации Грязинского муниципального района</t>
  </si>
  <si>
    <t>*</t>
  </si>
  <si>
    <t>0701</t>
  </si>
  <si>
    <t>0702</t>
  </si>
  <si>
    <t>0709</t>
  </si>
  <si>
    <t>0703</t>
  </si>
  <si>
    <t>0707</t>
  </si>
  <si>
    <t>0700109000</t>
  </si>
  <si>
    <t>0700209000</t>
  </si>
  <si>
    <t>0700299999</t>
  </si>
  <si>
    <t>0700309000</t>
  </si>
  <si>
    <t>0700409000</t>
  </si>
  <si>
    <t>0700500110</t>
  </si>
  <si>
    <t>0700500120</t>
  </si>
  <si>
    <t>0700609000</t>
  </si>
  <si>
    <t>0701180080</t>
  </si>
  <si>
    <t>007012S6590</t>
  </si>
  <si>
    <t>007013S6160</t>
  </si>
  <si>
    <t>0701409000</t>
  </si>
  <si>
    <t>*Указывается причина низкого освоения средств местного бюджета при кассовых расходах менее 95% - по итогам года</t>
  </si>
  <si>
    <t xml:space="preserve">Отдел образования администрации Грязинского муниципального района </t>
  </si>
  <si>
    <t xml:space="preserve">А.Ю. Васильева  </t>
  </si>
  <si>
    <t>(наименование ответственного исполнителя)</t>
  </si>
  <si>
    <t>(подпись)</t>
  </si>
  <si>
    <t>(расшифровка подписи)</t>
  </si>
  <si>
    <t>«Развитие системы образования в Грязинском муниципальном районе Липецкой области на 2015-2024 гг.» за счет средств местного бюджета за 2018 год</t>
  </si>
  <si>
    <t>«Развитие системы образования в Грязинском муниципальном районе Липецкой области на 2015-2024 гг.» 
за счет средств иных источников за 2018 год</t>
  </si>
  <si>
    <t>«Развитие системы образования в Грязинском муниципальном районе Липецкой области на 2015-2024 гг.» 
за счет средств всех источников за 2018 год</t>
  </si>
  <si>
    <t>Основное мероприятие 7
Содержание опеки</t>
  </si>
  <si>
    <t>Основное мероприятие 8
Оплата жилья и коммунальных услуг педагогическим работникам</t>
  </si>
  <si>
    <t>Основное мероприятие 9
Приобретение и ремонт жилья детям-сиротам</t>
  </si>
  <si>
    <t>1.11.</t>
  </si>
  <si>
    <t>1.12.</t>
  </si>
  <si>
    <t>1.13.</t>
  </si>
  <si>
    <t>0701386160</t>
  </si>
  <si>
    <t>0701286590</t>
  </si>
  <si>
    <t>0700985320</t>
  </si>
  <si>
    <t>0700885250</t>
  </si>
  <si>
    <t>0700785360</t>
  </si>
  <si>
    <t>0700785150</t>
  </si>
  <si>
    <t>0700785050</t>
  </si>
  <si>
    <t>0700285420</t>
  </si>
  <si>
    <t>0700285140</t>
  </si>
  <si>
    <t>0700285130</t>
  </si>
  <si>
    <t>0700285090</t>
  </si>
  <si>
    <t>0700185350</t>
  </si>
  <si>
    <t>0700185040</t>
  </si>
  <si>
    <t>1.</t>
  </si>
  <si>
    <t>Контракт по реконструкции здания ДЮСШ исполнен не в полном объеме, ожидаемое исполнение в 1 квартале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</si>
</sst>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9" fontId="5" fillId="0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9" fontId="0" fillId="0" borderId="1" xfId="2" applyFont="1" applyBorder="1"/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right"/>
    </xf>
    <xf numFmtId="164" fontId="0" fillId="0" borderId="1" xfId="1" applyNumberFormat="1" applyFont="1" applyBorder="1" applyAlignment="1"/>
    <xf numFmtId="164" fontId="0" fillId="0" borderId="1" xfId="1" applyNumberFormat="1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17" fontId="0" fillId="0" borderId="1" xfId="0" applyNumberFormat="1" applyBorder="1" applyAlignment="1">
      <alignment horizontal="center" vertical="top"/>
    </xf>
    <xf numFmtId="0" fontId="6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10" workbookViewId="0">
      <selection activeCell="C30" sqref="C30"/>
    </sheetView>
  </sheetViews>
  <sheetFormatPr defaultRowHeight="13.8" x14ac:dyDescent="0.25"/>
  <cols>
    <col min="1" max="1" width="5.109375" style="3" bestFit="1" customWidth="1"/>
    <col min="2" max="2" width="43.77734375" style="3" customWidth="1"/>
    <col min="3" max="3" width="16.5546875" style="3" customWidth="1"/>
    <col min="4" max="4" width="5.77734375" style="3" bestFit="1" customWidth="1"/>
    <col min="5" max="5" width="5.44140625" style="3" bestFit="1" customWidth="1"/>
    <col min="6" max="6" width="12" style="3" bestFit="1" customWidth="1"/>
    <col min="7" max="7" width="11.88671875" style="3" customWidth="1"/>
    <col min="8" max="8" width="12.21875" style="3" customWidth="1"/>
    <col min="9" max="9" width="8.88671875" style="3"/>
    <col min="10" max="10" width="19.109375" style="3" customWidth="1"/>
    <col min="11" max="16384" width="8.88671875" style="3"/>
  </cols>
  <sheetData>
    <row r="1" spans="1:10" x14ac:dyDescent="0.25">
      <c r="A1" s="1"/>
      <c r="B1" s="27" t="s">
        <v>0</v>
      </c>
      <c r="C1" s="27"/>
      <c r="D1" s="27"/>
      <c r="E1" s="27"/>
      <c r="F1" s="27"/>
      <c r="G1" s="27"/>
      <c r="H1" s="27"/>
      <c r="I1" s="27"/>
    </row>
    <row r="2" spans="1:10" ht="31.2" customHeight="1" x14ac:dyDescent="0.25">
      <c r="A2" s="28" t="s">
        <v>73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2"/>
    </row>
    <row r="4" spans="1:10" ht="30" customHeight="1" x14ac:dyDescent="0.25">
      <c r="A4" s="29" t="s">
        <v>17</v>
      </c>
      <c r="B4" s="29" t="s">
        <v>1</v>
      </c>
      <c r="C4" s="29" t="s">
        <v>26</v>
      </c>
      <c r="D4" s="29" t="s">
        <v>2</v>
      </c>
      <c r="E4" s="29"/>
      <c r="F4" s="29"/>
      <c r="G4" s="30" t="s">
        <v>3</v>
      </c>
      <c r="H4" s="30"/>
      <c r="I4" s="30"/>
      <c r="J4" s="30" t="s">
        <v>4</v>
      </c>
    </row>
    <row r="5" spans="1:10" ht="41.4" x14ac:dyDescent="0.25">
      <c r="A5" s="29"/>
      <c r="B5" s="29"/>
      <c r="C5" s="29"/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30"/>
    </row>
    <row r="6" spans="1:10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66" x14ac:dyDescent="0.25">
      <c r="A7" s="9">
        <v>1</v>
      </c>
      <c r="B7" s="10" t="s">
        <v>30</v>
      </c>
      <c r="C7" s="11" t="s">
        <v>48</v>
      </c>
      <c r="D7" s="12" t="s">
        <v>49</v>
      </c>
      <c r="E7" s="12" t="s">
        <v>49</v>
      </c>
      <c r="F7" s="12" t="s">
        <v>49</v>
      </c>
      <c r="G7" s="13">
        <f>SUM(G8:G22)</f>
        <v>179440.19999999998</v>
      </c>
      <c r="H7" s="13">
        <f>SUM(H8:H22)</f>
        <v>177811.39999999997</v>
      </c>
      <c r="I7" s="18">
        <f>H7/G7</f>
        <v>0.99092288127186656</v>
      </c>
      <c r="J7" s="12"/>
    </row>
    <row r="8" spans="1:10" ht="66" x14ac:dyDescent="0.25">
      <c r="A8" s="14" t="s">
        <v>38</v>
      </c>
      <c r="B8" s="10" t="s">
        <v>31</v>
      </c>
      <c r="C8" s="11" t="s">
        <v>48</v>
      </c>
      <c r="D8" s="12">
        <v>709</v>
      </c>
      <c r="E8" s="15" t="s">
        <v>50</v>
      </c>
      <c r="F8" s="16" t="s">
        <v>55</v>
      </c>
      <c r="G8" s="13">
        <v>44287.1</v>
      </c>
      <c r="H8" s="13">
        <v>44287.1</v>
      </c>
      <c r="I8" s="18">
        <f t="shared" ref="I8:I22" si="0">H8/G8</f>
        <v>1</v>
      </c>
      <c r="J8" s="12"/>
    </row>
    <row r="9" spans="1:10" ht="33.6" customHeight="1" x14ac:dyDescent="0.25">
      <c r="A9" s="31" t="s">
        <v>39</v>
      </c>
      <c r="B9" s="32" t="s">
        <v>32</v>
      </c>
      <c r="C9" s="33" t="s">
        <v>48</v>
      </c>
      <c r="D9" s="34">
        <v>709</v>
      </c>
      <c r="E9" s="15" t="s">
        <v>51</v>
      </c>
      <c r="F9" s="16" t="s">
        <v>56</v>
      </c>
      <c r="G9" s="13">
        <v>95225.4</v>
      </c>
      <c r="H9" s="13">
        <v>95225.4</v>
      </c>
      <c r="I9" s="18">
        <f t="shared" si="0"/>
        <v>1</v>
      </c>
      <c r="J9" s="12"/>
    </row>
    <row r="10" spans="1:10" ht="33.6" customHeight="1" x14ac:dyDescent="0.25">
      <c r="A10" s="31"/>
      <c r="B10" s="32"/>
      <c r="C10" s="33"/>
      <c r="D10" s="34"/>
      <c r="E10" s="15" t="s">
        <v>52</v>
      </c>
      <c r="F10" s="16" t="s">
        <v>57</v>
      </c>
      <c r="G10" s="13">
        <v>482.6</v>
      </c>
      <c r="H10" s="13">
        <v>466.3</v>
      </c>
      <c r="I10" s="18">
        <f t="shared" si="0"/>
        <v>0.96622461665975956</v>
      </c>
      <c r="J10" s="12"/>
    </row>
    <row r="11" spans="1:10" ht="110.4" x14ac:dyDescent="0.25">
      <c r="A11" s="9" t="s">
        <v>40</v>
      </c>
      <c r="B11" s="10" t="s">
        <v>33</v>
      </c>
      <c r="C11" s="11" t="s">
        <v>48</v>
      </c>
      <c r="D11" s="12">
        <v>709</v>
      </c>
      <c r="E11" s="15" t="s">
        <v>53</v>
      </c>
      <c r="F11" s="16" t="s">
        <v>58</v>
      </c>
      <c r="G11" s="13">
        <v>15450.3</v>
      </c>
      <c r="H11" s="13">
        <v>13872.7</v>
      </c>
      <c r="I11" s="18">
        <f t="shared" si="0"/>
        <v>0.89789195031811686</v>
      </c>
      <c r="J11" s="26" t="s">
        <v>96</v>
      </c>
    </row>
    <row r="12" spans="1:10" ht="66" x14ac:dyDescent="0.25">
      <c r="A12" s="9" t="s">
        <v>41</v>
      </c>
      <c r="B12" s="10" t="s">
        <v>34</v>
      </c>
      <c r="C12" s="11" t="s">
        <v>48</v>
      </c>
      <c r="D12" s="12">
        <v>709</v>
      </c>
      <c r="E12" s="15" t="s">
        <v>54</v>
      </c>
      <c r="F12" s="16" t="s">
        <v>59</v>
      </c>
      <c r="G12" s="13">
        <v>5760</v>
      </c>
      <c r="H12" s="13">
        <v>5760</v>
      </c>
      <c r="I12" s="18">
        <f t="shared" si="0"/>
        <v>1</v>
      </c>
      <c r="J12" s="12"/>
    </row>
    <row r="13" spans="1:10" ht="35.4" customHeight="1" x14ac:dyDescent="0.25">
      <c r="A13" s="31" t="s">
        <v>42</v>
      </c>
      <c r="B13" s="32" t="s">
        <v>29</v>
      </c>
      <c r="C13" s="33" t="s">
        <v>48</v>
      </c>
      <c r="D13" s="34">
        <v>709</v>
      </c>
      <c r="E13" s="35" t="s">
        <v>52</v>
      </c>
      <c r="F13" s="16" t="s">
        <v>60</v>
      </c>
      <c r="G13" s="13">
        <v>3510.1</v>
      </c>
      <c r="H13" s="13">
        <v>3488.8</v>
      </c>
      <c r="I13" s="18">
        <f t="shared" si="0"/>
        <v>0.99393179681490562</v>
      </c>
      <c r="J13" s="12"/>
    </row>
    <row r="14" spans="1:10" ht="35.4" customHeight="1" x14ac:dyDescent="0.25">
      <c r="A14" s="31"/>
      <c r="B14" s="32"/>
      <c r="C14" s="33"/>
      <c r="D14" s="34"/>
      <c r="E14" s="35"/>
      <c r="F14" s="16" t="s">
        <v>61</v>
      </c>
      <c r="G14" s="13">
        <v>510.8</v>
      </c>
      <c r="H14" s="13">
        <v>497.8</v>
      </c>
      <c r="I14" s="18">
        <f t="shared" si="0"/>
        <v>0.97454972592012534</v>
      </c>
      <c r="J14" s="12"/>
    </row>
    <row r="15" spans="1:10" ht="66" x14ac:dyDescent="0.25">
      <c r="A15" s="9" t="s">
        <v>43</v>
      </c>
      <c r="B15" s="10" t="s">
        <v>28</v>
      </c>
      <c r="C15" s="11" t="s">
        <v>48</v>
      </c>
      <c r="D15" s="12">
        <v>709</v>
      </c>
      <c r="E15" s="15" t="s">
        <v>52</v>
      </c>
      <c r="F15" s="16" t="s">
        <v>62</v>
      </c>
      <c r="G15" s="13">
        <v>12386.4</v>
      </c>
      <c r="H15" s="13">
        <v>12386.4</v>
      </c>
      <c r="I15" s="18">
        <f t="shared" si="0"/>
        <v>1</v>
      </c>
      <c r="J15" s="12"/>
    </row>
    <row r="16" spans="1:10" ht="66" x14ac:dyDescent="0.25">
      <c r="A16" s="9" t="s">
        <v>44</v>
      </c>
      <c r="B16" s="10" t="s">
        <v>76</v>
      </c>
      <c r="C16" s="11" t="s">
        <v>48</v>
      </c>
      <c r="D16" s="12" t="s">
        <v>49</v>
      </c>
      <c r="E16" s="15" t="s">
        <v>49</v>
      </c>
      <c r="F16" s="16" t="s">
        <v>49</v>
      </c>
      <c r="G16" s="13"/>
      <c r="H16" s="13"/>
      <c r="I16" s="18"/>
      <c r="J16" s="12"/>
    </row>
    <row r="17" spans="1:10" ht="66" x14ac:dyDescent="0.25">
      <c r="A17" s="9" t="s">
        <v>45</v>
      </c>
      <c r="B17" s="10" t="s">
        <v>77</v>
      </c>
      <c r="C17" s="11" t="s">
        <v>48</v>
      </c>
      <c r="D17" s="12" t="s">
        <v>49</v>
      </c>
      <c r="E17" s="15" t="s">
        <v>49</v>
      </c>
      <c r="F17" s="16" t="s">
        <v>49</v>
      </c>
      <c r="G17" s="13"/>
      <c r="H17" s="13"/>
      <c r="I17" s="18"/>
      <c r="J17" s="12"/>
    </row>
    <row r="18" spans="1:10" ht="66" x14ac:dyDescent="0.25">
      <c r="A18" s="9" t="s">
        <v>46</v>
      </c>
      <c r="B18" s="10" t="s">
        <v>78</v>
      </c>
      <c r="C18" s="11" t="s">
        <v>48</v>
      </c>
      <c r="D18" s="12" t="s">
        <v>49</v>
      </c>
      <c r="E18" s="15" t="s">
        <v>49</v>
      </c>
      <c r="F18" s="16" t="s">
        <v>49</v>
      </c>
      <c r="G18" s="13"/>
      <c r="H18" s="13"/>
      <c r="I18" s="18"/>
      <c r="J18" s="12"/>
    </row>
    <row r="19" spans="1:10" ht="66" x14ac:dyDescent="0.25">
      <c r="A19" s="9" t="s">
        <v>47</v>
      </c>
      <c r="B19" s="10" t="s">
        <v>35</v>
      </c>
      <c r="C19" s="11" t="s">
        <v>48</v>
      </c>
      <c r="D19" s="12" t="s">
        <v>49</v>
      </c>
      <c r="E19" s="15" t="s">
        <v>49</v>
      </c>
      <c r="F19" s="16" t="s">
        <v>49</v>
      </c>
      <c r="G19" s="13"/>
      <c r="H19" s="13"/>
      <c r="I19" s="18"/>
      <c r="J19" s="12"/>
    </row>
    <row r="20" spans="1:10" ht="66" x14ac:dyDescent="0.25">
      <c r="A20" s="9" t="s">
        <v>79</v>
      </c>
      <c r="B20" s="10" t="s">
        <v>27</v>
      </c>
      <c r="C20" s="11" t="s">
        <v>48</v>
      </c>
      <c r="D20" s="12">
        <v>709</v>
      </c>
      <c r="E20" s="15" t="s">
        <v>52</v>
      </c>
      <c r="F20" s="16" t="s">
        <v>64</v>
      </c>
      <c r="G20" s="13">
        <v>177</v>
      </c>
      <c r="H20" s="13">
        <v>176.4</v>
      </c>
      <c r="I20" s="18">
        <f t="shared" si="0"/>
        <v>0.99661016949152548</v>
      </c>
      <c r="J20" s="12"/>
    </row>
    <row r="21" spans="1:10" ht="69" x14ac:dyDescent="0.25">
      <c r="A21" s="9" t="s">
        <v>80</v>
      </c>
      <c r="B21" s="10" t="s">
        <v>36</v>
      </c>
      <c r="C21" s="11" t="s">
        <v>48</v>
      </c>
      <c r="D21" s="12">
        <v>709</v>
      </c>
      <c r="E21" s="15" t="s">
        <v>51</v>
      </c>
      <c r="F21" s="16" t="s">
        <v>65</v>
      </c>
      <c r="G21" s="13">
        <v>156.9</v>
      </c>
      <c r="H21" s="13">
        <v>156.9</v>
      </c>
      <c r="I21" s="18">
        <f t="shared" si="0"/>
        <v>1</v>
      </c>
      <c r="J21" s="12"/>
    </row>
    <row r="22" spans="1:10" ht="69" x14ac:dyDescent="0.25">
      <c r="A22" s="9" t="s">
        <v>81</v>
      </c>
      <c r="B22" s="10" t="s">
        <v>37</v>
      </c>
      <c r="C22" s="11" t="s">
        <v>48</v>
      </c>
      <c r="D22" s="12">
        <v>709</v>
      </c>
      <c r="E22" s="15" t="s">
        <v>53</v>
      </c>
      <c r="F22" s="16" t="s">
        <v>66</v>
      </c>
      <c r="G22" s="13">
        <v>1493.6</v>
      </c>
      <c r="H22" s="13">
        <v>1493.6</v>
      </c>
      <c r="I22" s="18">
        <f t="shared" si="0"/>
        <v>1</v>
      </c>
      <c r="J22" s="12"/>
    </row>
    <row r="23" spans="1:10" x14ac:dyDescent="0.25">
      <c r="B23" s="8" t="s">
        <v>67</v>
      </c>
    </row>
    <row r="24" spans="1:10" x14ac:dyDescent="0.25">
      <c r="B24" s="7"/>
    </row>
    <row r="25" spans="1:10" x14ac:dyDescent="0.25">
      <c r="B25" s="7"/>
    </row>
    <row r="26" spans="1:10" x14ac:dyDescent="0.25">
      <c r="B26" s="7"/>
    </row>
    <row r="27" spans="1:10" ht="15.6" x14ac:dyDescent="0.3">
      <c r="A27" s="50" t="s">
        <v>68</v>
      </c>
      <c r="B27" s="50"/>
      <c r="C27" s="50"/>
      <c r="D27" s="51"/>
      <c r="E27" s="38"/>
      <c r="F27" s="38"/>
      <c r="H27" s="36" t="s">
        <v>69</v>
      </c>
      <c r="I27" s="36"/>
    </row>
    <row r="28" spans="1:10" ht="14.4" customHeight="1" x14ac:dyDescent="0.25">
      <c r="A28" s="37" t="s">
        <v>70</v>
      </c>
      <c r="B28" s="37"/>
      <c r="C28" s="37"/>
      <c r="E28" s="39" t="s">
        <v>71</v>
      </c>
      <c r="F28" s="39"/>
      <c r="H28" s="40" t="s">
        <v>72</v>
      </c>
      <c r="I28" s="40"/>
    </row>
    <row r="29" spans="1:10" x14ac:dyDescent="0.25">
      <c r="B29" s="7"/>
    </row>
    <row r="30" spans="1:10" ht="18.600000000000001" x14ac:dyDescent="0.3">
      <c r="B30" s="17"/>
    </row>
  </sheetData>
  <mergeCells count="22">
    <mergeCell ref="E13:E14"/>
    <mergeCell ref="H27:I27"/>
    <mergeCell ref="A28:C28"/>
    <mergeCell ref="E27:F27"/>
    <mergeCell ref="E28:F28"/>
    <mergeCell ref="H28:I28"/>
    <mergeCell ref="A9:A10"/>
    <mergeCell ref="B9:B10"/>
    <mergeCell ref="C9:C10"/>
    <mergeCell ref="D9:D10"/>
    <mergeCell ref="A13:A14"/>
    <mergeCell ref="B13:B14"/>
    <mergeCell ref="C13:C14"/>
    <mergeCell ref="D13:D14"/>
    <mergeCell ref="B1:I1"/>
    <mergeCell ref="A2:J2"/>
    <mergeCell ref="A4:A5"/>
    <mergeCell ref="B4:B5"/>
    <mergeCell ref="C4:C5"/>
    <mergeCell ref="D4:F4"/>
    <mergeCell ref="G4:I4"/>
    <mergeCell ref="J4:J5"/>
  </mergeCells>
  <pageMargins left="0" right="0" top="0.74803149606299213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A28" sqref="A28:A30"/>
    </sheetView>
  </sheetViews>
  <sheetFormatPr defaultRowHeight="14.4" x14ac:dyDescent="0.3"/>
  <cols>
    <col min="1" max="1" width="6.33203125" customWidth="1"/>
    <col min="2" max="2" width="47.88671875" bestFit="1" customWidth="1"/>
    <col min="3" max="3" width="24" customWidth="1"/>
    <col min="5" max="5" width="12.33203125" customWidth="1"/>
    <col min="6" max="7" width="12.6640625" bestFit="1" customWidth="1"/>
  </cols>
  <sheetData>
    <row r="1" spans="1:8" x14ac:dyDescent="0.3">
      <c r="A1" s="1"/>
      <c r="B1" s="27" t="s">
        <v>0</v>
      </c>
      <c r="C1" s="27"/>
      <c r="D1" s="27"/>
      <c r="E1" s="27"/>
      <c r="F1" s="27"/>
      <c r="G1" s="27"/>
      <c r="H1" s="27"/>
    </row>
    <row r="2" spans="1:8" ht="27.6" customHeight="1" x14ac:dyDescent="0.3">
      <c r="A2" s="28" t="s">
        <v>74</v>
      </c>
      <c r="B2" s="28"/>
      <c r="C2" s="28"/>
      <c r="D2" s="28"/>
      <c r="E2" s="28"/>
      <c r="F2" s="28"/>
      <c r="G2" s="28"/>
      <c r="H2" s="28"/>
    </row>
    <row r="3" spans="1:8" x14ac:dyDescent="0.3">
      <c r="A3" s="2"/>
      <c r="B3" s="3"/>
      <c r="C3" s="3"/>
      <c r="D3" s="3"/>
      <c r="E3" s="3"/>
      <c r="F3" s="3"/>
      <c r="G3" s="3"/>
      <c r="H3" s="3"/>
    </row>
    <row r="4" spans="1:8" x14ac:dyDescent="0.3">
      <c r="A4" s="29" t="s">
        <v>17</v>
      </c>
      <c r="B4" s="29" t="s">
        <v>1</v>
      </c>
      <c r="C4" s="29" t="s">
        <v>11</v>
      </c>
      <c r="D4" s="30" t="s">
        <v>3</v>
      </c>
      <c r="E4" s="30"/>
      <c r="F4" s="30"/>
      <c r="G4" s="30"/>
      <c r="H4" s="30"/>
    </row>
    <row r="5" spans="1:8" ht="41.4" x14ac:dyDescent="0.3">
      <c r="A5" s="29"/>
      <c r="B5" s="29"/>
      <c r="C5" s="29"/>
      <c r="D5" s="4" t="s">
        <v>5</v>
      </c>
      <c r="E5" s="4" t="s">
        <v>7</v>
      </c>
      <c r="F5" s="4" t="s">
        <v>12</v>
      </c>
      <c r="G5" s="4" t="s">
        <v>13</v>
      </c>
      <c r="H5" s="4" t="s">
        <v>10</v>
      </c>
    </row>
    <row r="6" spans="1:8" x14ac:dyDescent="0.3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8" ht="19.2" customHeight="1" x14ac:dyDescent="0.3">
      <c r="A7" s="41" t="s">
        <v>95</v>
      </c>
      <c r="B7" s="42" t="s">
        <v>30</v>
      </c>
      <c r="C7" s="5" t="s">
        <v>18</v>
      </c>
      <c r="D7" s="12" t="s">
        <v>49</v>
      </c>
      <c r="E7" s="12" t="s">
        <v>49</v>
      </c>
      <c r="F7" s="24">
        <f>F10+F15+F22+F25+F28+F31+F34+F39+F42+F45+F48+F51+F54</f>
        <v>518533.5</v>
      </c>
      <c r="G7" s="24">
        <f>G10+G15+G22+G25+G28+G31+G34+G39+G42+G45+G48+G51+G54</f>
        <v>518472.50000000006</v>
      </c>
      <c r="H7" s="21">
        <f>G7/F7</f>
        <v>0.99988236054179735</v>
      </c>
    </row>
    <row r="8" spans="1:8" ht="19.2" customHeight="1" x14ac:dyDescent="0.3">
      <c r="A8" s="41"/>
      <c r="B8" s="43"/>
      <c r="C8" s="5" t="s">
        <v>24</v>
      </c>
      <c r="D8" s="12" t="s">
        <v>49</v>
      </c>
      <c r="E8" s="15" t="s">
        <v>49</v>
      </c>
      <c r="F8" s="22">
        <f>F11+F16+F23+F26+F29+F32+F35+F40+F43+F46+F49+F52+F55</f>
        <v>0</v>
      </c>
      <c r="G8" s="22">
        <f>G11+G16+G23+G26+G29+G32+G35+G40+G43+G46+G49+G52+G55</f>
        <v>0</v>
      </c>
      <c r="H8" s="21"/>
    </row>
    <row r="9" spans="1:8" ht="19.2" customHeight="1" x14ac:dyDescent="0.3">
      <c r="A9" s="41"/>
      <c r="B9" s="44"/>
      <c r="C9" s="5" t="s">
        <v>25</v>
      </c>
      <c r="D9" s="12" t="s">
        <v>49</v>
      </c>
      <c r="E9" s="15" t="s">
        <v>49</v>
      </c>
      <c r="F9" s="22">
        <f>F12+F13+F14+F17+F18+F19+F20+F21+F24+F27+F30+F33+F36+F37+F38+F41+F44+F47+F50+F53+F56</f>
        <v>518533.5</v>
      </c>
      <c r="G9" s="22">
        <f>G12+G13+G14+G17+G18+G19+G20+G21+G24+G27+G30+G33+G36+G37+G38+G41+G44+G47+G50+G53+G56</f>
        <v>518472.5</v>
      </c>
      <c r="H9" s="21">
        <f t="shared" ref="H9:H53" si="0">G9/F9</f>
        <v>0.99988236054179724</v>
      </c>
    </row>
    <row r="10" spans="1:8" x14ac:dyDescent="0.3">
      <c r="A10" s="41" t="s">
        <v>38</v>
      </c>
      <c r="B10" s="42" t="s">
        <v>31</v>
      </c>
      <c r="C10" s="5" t="s">
        <v>18</v>
      </c>
      <c r="D10" s="12" t="s">
        <v>49</v>
      </c>
      <c r="E10" s="15" t="s">
        <v>49</v>
      </c>
      <c r="F10" s="22">
        <f>SUM(F11:F14)</f>
        <v>137390</v>
      </c>
      <c r="G10" s="22">
        <f>SUM(G11:G14)</f>
        <v>137390</v>
      </c>
      <c r="H10" s="21">
        <f t="shared" si="0"/>
        <v>1</v>
      </c>
    </row>
    <row r="11" spans="1:8" x14ac:dyDescent="0.3">
      <c r="A11" s="41"/>
      <c r="B11" s="43"/>
      <c r="C11" s="5" t="s">
        <v>24</v>
      </c>
      <c r="D11" s="12" t="s">
        <v>49</v>
      </c>
      <c r="E11" s="15" t="s">
        <v>49</v>
      </c>
      <c r="F11" s="22"/>
      <c r="G11" s="22"/>
      <c r="H11" s="21"/>
    </row>
    <row r="12" spans="1:8" x14ac:dyDescent="0.3">
      <c r="A12" s="41"/>
      <c r="B12" s="43"/>
      <c r="C12" s="5" t="s">
        <v>25</v>
      </c>
      <c r="D12" s="12">
        <v>709</v>
      </c>
      <c r="E12" s="15" t="s">
        <v>55</v>
      </c>
      <c r="F12" s="22">
        <v>2231.3000000000002</v>
      </c>
      <c r="G12" s="22">
        <v>2231.3000000000002</v>
      </c>
      <c r="H12" s="21">
        <f t="shared" si="0"/>
        <v>1</v>
      </c>
    </row>
    <row r="13" spans="1:8" x14ac:dyDescent="0.3">
      <c r="A13" s="41"/>
      <c r="B13" s="43"/>
      <c r="C13" s="5" t="s">
        <v>25</v>
      </c>
      <c r="D13" s="12">
        <v>709</v>
      </c>
      <c r="E13" s="15" t="s">
        <v>94</v>
      </c>
      <c r="F13" s="22">
        <v>3834</v>
      </c>
      <c r="G13" s="22">
        <v>3834</v>
      </c>
      <c r="H13" s="21">
        <f t="shared" si="0"/>
        <v>1</v>
      </c>
    </row>
    <row r="14" spans="1:8" x14ac:dyDescent="0.3">
      <c r="A14" s="41"/>
      <c r="B14" s="44"/>
      <c r="C14" s="5" t="s">
        <v>25</v>
      </c>
      <c r="D14" s="12">
        <v>709</v>
      </c>
      <c r="E14" s="15" t="s">
        <v>93</v>
      </c>
      <c r="F14" s="22">
        <v>131324.70000000001</v>
      </c>
      <c r="G14" s="22">
        <v>131324.70000000001</v>
      </c>
      <c r="H14" s="21">
        <f t="shared" si="0"/>
        <v>1</v>
      </c>
    </row>
    <row r="15" spans="1:8" ht="14.4" customHeight="1" x14ac:dyDescent="0.3">
      <c r="A15" s="41" t="s">
        <v>39</v>
      </c>
      <c r="B15" s="42" t="s">
        <v>32</v>
      </c>
      <c r="C15" s="5" t="s">
        <v>18</v>
      </c>
      <c r="D15" s="12" t="s">
        <v>49</v>
      </c>
      <c r="E15" s="15" t="s">
        <v>49</v>
      </c>
      <c r="F15" s="22">
        <f>SUM(F16:F21)</f>
        <v>353682.10000000003</v>
      </c>
      <c r="G15" s="22">
        <f>SUM(G16:G21)</f>
        <v>353682.00000000006</v>
      </c>
      <c r="H15" s="21">
        <f t="shared" si="0"/>
        <v>0.99999971726021764</v>
      </c>
    </row>
    <row r="16" spans="1:8" x14ac:dyDescent="0.3">
      <c r="A16" s="41"/>
      <c r="B16" s="43"/>
      <c r="C16" s="5" t="s">
        <v>24</v>
      </c>
      <c r="D16" s="12" t="s">
        <v>49</v>
      </c>
      <c r="E16" s="15" t="s">
        <v>49</v>
      </c>
      <c r="F16" s="22"/>
      <c r="G16" s="22"/>
      <c r="H16" s="21"/>
    </row>
    <row r="17" spans="1:8" x14ac:dyDescent="0.3">
      <c r="A17" s="41"/>
      <c r="B17" s="43"/>
      <c r="C17" s="5" t="s">
        <v>25</v>
      </c>
      <c r="D17" s="12">
        <v>709</v>
      </c>
      <c r="E17" s="15" t="s">
        <v>56</v>
      </c>
      <c r="F17" s="22">
        <v>3828.4</v>
      </c>
      <c r="G17" s="22">
        <v>3828.4</v>
      </c>
      <c r="H17" s="21">
        <f t="shared" si="0"/>
        <v>1</v>
      </c>
    </row>
    <row r="18" spans="1:8" x14ac:dyDescent="0.3">
      <c r="A18" s="41"/>
      <c r="B18" s="43"/>
      <c r="C18" s="5" t="s">
        <v>25</v>
      </c>
      <c r="D18" s="12">
        <v>709</v>
      </c>
      <c r="E18" s="15" t="s">
        <v>92</v>
      </c>
      <c r="F18" s="22">
        <v>317359.40000000002</v>
      </c>
      <c r="G18" s="22">
        <v>317359.40000000002</v>
      </c>
      <c r="H18" s="21">
        <f t="shared" si="0"/>
        <v>1</v>
      </c>
    </row>
    <row r="19" spans="1:8" x14ac:dyDescent="0.3">
      <c r="A19" s="41"/>
      <c r="B19" s="43"/>
      <c r="C19" s="5" t="s">
        <v>25</v>
      </c>
      <c r="D19" s="12">
        <v>709</v>
      </c>
      <c r="E19" s="15" t="s">
        <v>91</v>
      </c>
      <c r="F19" s="22">
        <v>26929</v>
      </c>
      <c r="G19" s="22">
        <v>26929</v>
      </c>
      <c r="H19" s="21">
        <f t="shared" si="0"/>
        <v>1</v>
      </c>
    </row>
    <row r="20" spans="1:8" x14ac:dyDescent="0.3">
      <c r="A20" s="41"/>
      <c r="B20" s="43"/>
      <c r="C20" s="5" t="s">
        <v>25</v>
      </c>
      <c r="D20" s="12">
        <v>709</v>
      </c>
      <c r="E20" s="15" t="s">
        <v>90</v>
      </c>
      <c r="F20" s="22">
        <v>5555.3</v>
      </c>
      <c r="G20" s="22">
        <v>5555.2</v>
      </c>
      <c r="H20" s="21">
        <f t="shared" si="0"/>
        <v>0.99998199917196184</v>
      </c>
    </row>
    <row r="21" spans="1:8" x14ac:dyDescent="0.3">
      <c r="A21" s="41"/>
      <c r="B21" s="44"/>
      <c r="C21" s="5" t="s">
        <v>25</v>
      </c>
      <c r="D21" s="12">
        <v>709</v>
      </c>
      <c r="E21" s="15" t="s">
        <v>89</v>
      </c>
      <c r="F21" s="22">
        <v>10</v>
      </c>
      <c r="G21" s="22">
        <v>10</v>
      </c>
      <c r="H21" s="21">
        <f t="shared" si="0"/>
        <v>1</v>
      </c>
    </row>
    <row r="22" spans="1:8" ht="27.6" customHeight="1" x14ac:dyDescent="0.3">
      <c r="A22" s="41" t="s">
        <v>40</v>
      </c>
      <c r="B22" s="42" t="s">
        <v>33</v>
      </c>
      <c r="C22" s="5" t="s">
        <v>18</v>
      </c>
      <c r="D22" s="12" t="s">
        <v>49</v>
      </c>
      <c r="E22" s="15" t="s">
        <v>49</v>
      </c>
      <c r="F22" s="22">
        <f>SUM(F23:F24)</f>
        <v>1570.9</v>
      </c>
      <c r="G22" s="22">
        <f>SUM(G23:G24)</f>
        <v>1570.9</v>
      </c>
      <c r="H22" s="21">
        <f t="shared" si="0"/>
        <v>1</v>
      </c>
    </row>
    <row r="23" spans="1:8" x14ac:dyDescent="0.3">
      <c r="A23" s="41"/>
      <c r="B23" s="43"/>
      <c r="C23" s="5" t="s">
        <v>24</v>
      </c>
      <c r="D23" s="12" t="s">
        <v>49</v>
      </c>
      <c r="E23" s="15" t="s">
        <v>49</v>
      </c>
      <c r="F23" s="22"/>
      <c r="G23" s="22"/>
      <c r="H23" s="21"/>
    </row>
    <row r="24" spans="1:8" x14ac:dyDescent="0.3">
      <c r="A24" s="41"/>
      <c r="B24" s="44"/>
      <c r="C24" s="5" t="s">
        <v>25</v>
      </c>
      <c r="D24" s="12">
        <v>709</v>
      </c>
      <c r="E24" s="15" t="s">
        <v>58</v>
      </c>
      <c r="F24" s="22">
        <v>1570.9</v>
      </c>
      <c r="G24" s="22">
        <v>1570.9</v>
      </c>
      <c r="H24" s="21">
        <f t="shared" si="0"/>
        <v>1</v>
      </c>
    </row>
    <row r="25" spans="1:8" x14ac:dyDescent="0.3">
      <c r="A25" s="41" t="s">
        <v>41</v>
      </c>
      <c r="B25" s="42" t="s">
        <v>34</v>
      </c>
      <c r="C25" s="5" t="s">
        <v>18</v>
      </c>
      <c r="D25" s="12" t="s">
        <v>49</v>
      </c>
      <c r="E25" s="15" t="s">
        <v>49</v>
      </c>
      <c r="F25" s="22">
        <f>SUM(F26:F27)</f>
        <v>0</v>
      </c>
      <c r="G25" s="22">
        <f>SUM(G26:G27)</f>
        <v>0</v>
      </c>
      <c r="H25" s="21"/>
    </row>
    <row r="26" spans="1:8" x14ac:dyDescent="0.3">
      <c r="A26" s="41"/>
      <c r="B26" s="43"/>
      <c r="C26" s="5" t="s">
        <v>24</v>
      </c>
      <c r="D26" s="12" t="s">
        <v>49</v>
      </c>
      <c r="E26" s="15" t="s">
        <v>49</v>
      </c>
      <c r="F26" s="22"/>
      <c r="G26" s="22"/>
      <c r="H26" s="21"/>
    </row>
    <row r="27" spans="1:8" x14ac:dyDescent="0.3">
      <c r="A27" s="41"/>
      <c r="B27" s="44"/>
      <c r="C27" s="5" t="s">
        <v>25</v>
      </c>
      <c r="D27" s="12" t="s">
        <v>49</v>
      </c>
      <c r="E27" s="15" t="s">
        <v>49</v>
      </c>
      <c r="F27" s="22"/>
      <c r="G27" s="22"/>
      <c r="H27" s="21"/>
    </row>
    <row r="28" spans="1:8" s="20" customFormat="1" x14ac:dyDescent="0.3">
      <c r="A28" s="46" t="s">
        <v>42</v>
      </c>
      <c r="B28" s="32" t="s">
        <v>29</v>
      </c>
      <c r="C28" s="19" t="s">
        <v>18</v>
      </c>
      <c r="D28" s="12" t="s">
        <v>49</v>
      </c>
      <c r="E28" s="15" t="s">
        <v>49</v>
      </c>
      <c r="F28" s="23">
        <f>SUM(F29:F30)</f>
        <v>228.2</v>
      </c>
      <c r="G28" s="23">
        <f>SUM(G29:G30)</f>
        <v>228.2</v>
      </c>
      <c r="H28" s="21">
        <f t="shared" si="0"/>
        <v>1</v>
      </c>
    </row>
    <row r="29" spans="1:8" s="20" customFormat="1" x14ac:dyDescent="0.3">
      <c r="A29" s="47"/>
      <c r="B29" s="32"/>
      <c r="C29" s="19" t="s">
        <v>24</v>
      </c>
      <c r="D29" s="12" t="s">
        <v>49</v>
      </c>
      <c r="E29" s="15" t="s">
        <v>49</v>
      </c>
      <c r="F29" s="25"/>
      <c r="G29" s="25"/>
      <c r="H29" s="21"/>
    </row>
    <row r="30" spans="1:8" s="20" customFormat="1" x14ac:dyDescent="0.3">
      <c r="A30" s="48"/>
      <c r="B30" s="32"/>
      <c r="C30" s="19" t="s">
        <v>25</v>
      </c>
      <c r="D30" s="12">
        <v>709</v>
      </c>
      <c r="E30" s="15" t="s">
        <v>60</v>
      </c>
      <c r="F30" s="23">
        <v>228.2</v>
      </c>
      <c r="G30" s="23">
        <v>228.2</v>
      </c>
      <c r="H30" s="21">
        <f t="shared" si="0"/>
        <v>1</v>
      </c>
    </row>
    <row r="31" spans="1:8" ht="19.8" customHeight="1" x14ac:dyDescent="0.3">
      <c r="A31" s="41" t="s">
        <v>43</v>
      </c>
      <c r="B31" s="42" t="s">
        <v>28</v>
      </c>
      <c r="C31" s="5" t="s">
        <v>18</v>
      </c>
      <c r="D31" s="12" t="s">
        <v>49</v>
      </c>
      <c r="E31" s="15" t="s">
        <v>49</v>
      </c>
      <c r="F31" s="22">
        <f>SUM(F32:F33)</f>
        <v>530.29999999999995</v>
      </c>
      <c r="G31" s="22">
        <f>SUM(G32:G33)</f>
        <v>530.29999999999995</v>
      </c>
      <c r="H31" s="21">
        <f t="shared" si="0"/>
        <v>1</v>
      </c>
    </row>
    <row r="32" spans="1:8" ht="19.8" customHeight="1" x14ac:dyDescent="0.3">
      <c r="A32" s="41"/>
      <c r="B32" s="43"/>
      <c r="C32" s="5" t="s">
        <v>24</v>
      </c>
      <c r="D32" s="12" t="s">
        <v>49</v>
      </c>
      <c r="E32" s="15" t="s">
        <v>49</v>
      </c>
      <c r="F32" s="22"/>
      <c r="G32" s="22"/>
      <c r="H32" s="21"/>
    </row>
    <row r="33" spans="1:8" ht="19.8" customHeight="1" x14ac:dyDescent="0.3">
      <c r="A33" s="41"/>
      <c r="B33" s="44"/>
      <c r="C33" s="5" t="s">
        <v>25</v>
      </c>
      <c r="D33" s="12">
        <v>709</v>
      </c>
      <c r="E33" s="15" t="s">
        <v>62</v>
      </c>
      <c r="F33" s="22">
        <v>530.29999999999995</v>
      </c>
      <c r="G33" s="22">
        <v>530.29999999999995</v>
      </c>
      <c r="H33" s="21">
        <f t="shared" si="0"/>
        <v>1</v>
      </c>
    </row>
    <row r="34" spans="1:8" x14ac:dyDescent="0.3">
      <c r="A34" s="46" t="s">
        <v>44</v>
      </c>
      <c r="B34" s="42" t="s">
        <v>76</v>
      </c>
      <c r="C34" s="5" t="s">
        <v>18</v>
      </c>
      <c r="D34" s="12" t="s">
        <v>49</v>
      </c>
      <c r="E34" s="15" t="s">
        <v>49</v>
      </c>
      <c r="F34" s="22">
        <f>SUM(F35:F38)</f>
        <v>22217.8</v>
      </c>
      <c r="G34" s="22">
        <f>SUM(G35:G38)</f>
        <v>22156.899999999998</v>
      </c>
      <c r="H34" s="21">
        <f t="shared" si="0"/>
        <v>0.99725895453195179</v>
      </c>
    </row>
    <row r="35" spans="1:8" x14ac:dyDescent="0.3">
      <c r="A35" s="47"/>
      <c r="B35" s="43"/>
      <c r="C35" s="5" t="s">
        <v>24</v>
      </c>
      <c r="D35" s="12" t="s">
        <v>49</v>
      </c>
      <c r="E35" s="15" t="s">
        <v>49</v>
      </c>
      <c r="F35" s="22"/>
      <c r="G35" s="22"/>
      <c r="H35" s="21"/>
    </row>
    <row r="36" spans="1:8" x14ac:dyDescent="0.3">
      <c r="A36" s="47"/>
      <c r="B36" s="43"/>
      <c r="C36" s="5" t="s">
        <v>25</v>
      </c>
      <c r="D36" s="12">
        <v>709</v>
      </c>
      <c r="E36" s="15" t="s">
        <v>88</v>
      </c>
      <c r="F36" s="22">
        <v>15338</v>
      </c>
      <c r="G36" s="22">
        <v>15277.1</v>
      </c>
      <c r="H36" s="21">
        <f t="shared" si="0"/>
        <v>0.99602946929195468</v>
      </c>
    </row>
    <row r="37" spans="1:8" x14ac:dyDescent="0.3">
      <c r="A37" s="47"/>
      <c r="B37" s="43"/>
      <c r="C37" s="5" t="s">
        <v>25</v>
      </c>
      <c r="D37" s="12">
        <v>709</v>
      </c>
      <c r="E37" s="15" t="s">
        <v>87</v>
      </c>
      <c r="F37" s="22">
        <v>5448.7</v>
      </c>
      <c r="G37" s="22">
        <v>5448.7</v>
      </c>
      <c r="H37" s="21">
        <f t="shared" si="0"/>
        <v>1</v>
      </c>
    </row>
    <row r="38" spans="1:8" x14ac:dyDescent="0.3">
      <c r="A38" s="48"/>
      <c r="B38" s="44"/>
      <c r="C38" s="5" t="s">
        <v>25</v>
      </c>
      <c r="D38" s="12">
        <v>709</v>
      </c>
      <c r="E38" s="15" t="s">
        <v>86</v>
      </c>
      <c r="F38" s="22">
        <v>1431.1</v>
      </c>
      <c r="G38" s="22">
        <v>1431.1</v>
      </c>
      <c r="H38" s="21">
        <f t="shared" si="0"/>
        <v>1</v>
      </c>
    </row>
    <row r="39" spans="1:8" x14ac:dyDescent="0.3">
      <c r="A39" s="46" t="s">
        <v>45</v>
      </c>
      <c r="B39" s="42" t="s">
        <v>77</v>
      </c>
      <c r="C39" s="5" t="s">
        <v>18</v>
      </c>
      <c r="D39" s="12" t="s">
        <v>49</v>
      </c>
      <c r="E39" s="15" t="s">
        <v>49</v>
      </c>
      <c r="F39" s="22">
        <f>SUM(F40:F41)</f>
        <v>1318.1</v>
      </c>
      <c r="G39" s="22">
        <f>SUM(G40:G41)</f>
        <v>1318.1</v>
      </c>
      <c r="H39" s="21">
        <f t="shared" si="0"/>
        <v>1</v>
      </c>
    </row>
    <row r="40" spans="1:8" x14ac:dyDescent="0.3">
      <c r="A40" s="47"/>
      <c r="B40" s="43"/>
      <c r="C40" s="5" t="s">
        <v>24</v>
      </c>
      <c r="D40" s="12" t="s">
        <v>49</v>
      </c>
      <c r="E40" s="15" t="s">
        <v>49</v>
      </c>
      <c r="F40" s="22"/>
      <c r="G40" s="22"/>
      <c r="H40" s="21"/>
    </row>
    <row r="41" spans="1:8" x14ac:dyDescent="0.3">
      <c r="A41" s="48"/>
      <c r="B41" s="44"/>
      <c r="C41" s="5" t="s">
        <v>25</v>
      </c>
      <c r="D41" s="12">
        <v>709</v>
      </c>
      <c r="E41" s="15" t="s">
        <v>85</v>
      </c>
      <c r="F41" s="22">
        <v>1318.1</v>
      </c>
      <c r="G41" s="22">
        <v>1318.1</v>
      </c>
      <c r="H41" s="21">
        <f t="shared" si="0"/>
        <v>1</v>
      </c>
    </row>
    <row r="42" spans="1:8" x14ac:dyDescent="0.3">
      <c r="A42" s="46" t="s">
        <v>46</v>
      </c>
      <c r="B42" s="42" t="s">
        <v>78</v>
      </c>
      <c r="C42" s="5" t="s">
        <v>18</v>
      </c>
      <c r="D42" s="12" t="s">
        <v>49</v>
      </c>
      <c r="E42" s="15" t="s">
        <v>49</v>
      </c>
      <c r="F42" s="22">
        <f>SUM(F43:F44)</f>
        <v>30.2</v>
      </c>
      <c r="G42" s="22">
        <f>SUM(G43:G44)</f>
        <v>30.2</v>
      </c>
      <c r="H42" s="21"/>
    </row>
    <row r="43" spans="1:8" x14ac:dyDescent="0.3">
      <c r="A43" s="47"/>
      <c r="B43" s="43"/>
      <c r="C43" s="5" t="s">
        <v>24</v>
      </c>
      <c r="D43" s="12" t="s">
        <v>49</v>
      </c>
      <c r="E43" s="15" t="s">
        <v>49</v>
      </c>
      <c r="F43" s="22"/>
      <c r="G43" s="22"/>
      <c r="H43" s="21"/>
    </row>
    <row r="44" spans="1:8" x14ac:dyDescent="0.3">
      <c r="A44" s="48"/>
      <c r="B44" s="44"/>
      <c r="C44" s="5" t="s">
        <v>25</v>
      </c>
      <c r="D44" s="12">
        <v>709</v>
      </c>
      <c r="E44" s="15" t="s">
        <v>84</v>
      </c>
      <c r="F44" s="22">
        <v>30.2</v>
      </c>
      <c r="G44" s="22">
        <v>30.2</v>
      </c>
      <c r="H44" s="21">
        <f t="shared" si="0"/>
        <v>1</v>
      </c>
    </row>
    <row r="45" spans="1:8" x14ac:dyDescent="0.3">
      <c r="A45" s="45" t="s">
        <v>47</v>
      </c>
      <c r="B45" s="42" t="s">
        <v>35</v>
      </c>
      <c r="C45" s="5" t="s">
        <v>18</v>
      </c>
      <c r="D45" s="12" t="s">
        <v>49</v>
      </c>
      <c r="E45" s="15" t="s">
        <v>49</v>
      </c>
      <c r="F45" s="22">
        <f>SUM(F46:F47)</f>
        <v>97.8</v>
      </c>
      <c r="G45" s="22">
        <f>SUM(G46:G47)</f>
        <v>97.8</v>
      </c>
      <c r="H45" s="21">
        <f t="shared" si="0"/>
        <v>1</v>
      </c>
    </row>
    <row r="46" spans="1:8" x14ac:dyDescent="0.3">
      <c r="A46" s="45"/>
      <c r="B46" s="43"/>
      <c r="C46" s="5" t="s">
        <v>24</v>
      </c>
      <c r="D46" s="12" t="s">
        <v>49</v>
      </c>
      <c r="E46" s="15" t="s">
        <v>49</v>
      </c>
      <c r="F46" s="22"/>
      <c r="G46" s="22"/>
      <c r="H46" s="21"/>
    </row>
    <row r="47" spans="1:8" x14ac:dyDescent="0.3">
      <c r="A47" s="45"/>
      <c r="B47" s="44"/>
      <c r="C47" s="5" t="s">
        <v>25</v>
      </c>
      <c r="D47" s="12">
        <v>709</v>
      </c>
      <c r="E47" s="15" t="s">
        <v>63</v>
      </c>
      <c r="F47" s="22">
        <v>97.8</v>
      </c>
      <c r="G47" s="22">
        <v>97.8</v>
      </c>
      <c r="H47" s="21">
        <f t="shared" si="0"/>
        <v>1</v>
      </c>
    </row>
    <row r="48" spans="1:8" x14ac:dyDescent="0.3">
      <c r="A48" s="45" t="s">
        <v>79</v>
      </c>
      <c r="B48" s="42" t="s">
        <v>27</v>
      </c>
      <c r="C48" s="5" t="s">
        <v>18</v>
      </c>
      <c r="D48" s="12" t="s">
        <v>49</v>
      </c>
      <c r="E48" s="15" t="s">
        <v>49</v>
      </c>
      <c r="F48" s="22">
        <f>SUM(F49:F50)</f>
        <v>55.6</v>
      </c>
      <c r="G48" s="22">
        <f>SUM(G49:G50)</f>
        <v>55.6</v>
      </c>
      <c r="H48" s="21">
        <f t="shared" si="0"/>
        <v>1</v>
      </c>
    </row>
    <row r="49" spans="1:8" x14ac:dyDescent="0.3">
      <c r="A49" s="45"/>
      <c r="B49" s="43"/>
      <c r="C49" s="5" t="s">
        <v>24</v>
      </c>
      <c r="D49" s="12" t="s">
        <v>49</v>
      </c>
      <c r="E49" s="15" t="s">
        <v>49</v>
      </c>
      <c r="F49" s="22"/>
      <c r="G49" s="22"/>
      <c r="H49" s="21"/>
    </row>
    <row r="50" spans="1:8" x14ac:dyDescent="0.3">
      <c r="A50" s="45"/>
      <c r="B50" s="44"/>
      <c r="C50" s="5" t="s">
        <v>25</v>
      </c>
      <c r="D50" s="12">
        <v>709</v>
      </c>
      <c r="E50" s="15" t="s">
        <v>83</v>
      </c>
      <c r="F50" s="22">
        <v>55.6</v>
      </c>
      <c r="G50" s="22">
        <v>55.6</v>
      </c>
      <c r="H50" s="21">
        <f t="shared" si="0"/>
        <v>1</v>
      </c>
    </row>
    <row r="51" spans="1:8" ht="18.600000000000001" customHeight="1" x14ac:dyDescent="0.3">
      <c r="A51" s="45" t="s">
        <v>80</v>
      </c>
      <c r="B51" s="42" t="s">
        <v>36</v>
      </c>
      <c r="C51" s="5" t="s">
        <v>18</v>
      </c>
      <c r="D51" s="12" t="s">
        <v>49</v>
      </c>
      <c r="E51" s="15" t="s">
        <v>49</v>
      </c>
      <c r="F51" s="22">
        <f>SUM(F52:F53)</f>
        <v>1412.5</v>
      </c>
      <c r="G51" s="22">
        <f>SUM(G52:G53)</f>
        <v>1412.5</v>
      </c>
      <c r="H51" s="21">
        <f t="shared" si="0"/>
        <v>1</v>
      </c>
    </row>
    <row r="52" spans="1:8" ht="18.600000000000001" customHeight="1" x14ac:dyDescent="0.3">
      <c r="A52" s="45"/>
      <c r="B52" s="43"/>
      <c r="C52" s="5" t="s">
        <v>24</v>
      </c>
      <c r="D52" s="12" t="s">
        <v>49</v>
      </c>
      <c r="E52" s="15" t="s">
        <v>49</v>
      </c>
      <c r="F52" s="22"/>
      <c r="G52" s="22"/>
      <c r="H52" s="21"/>
    </row>
    <row r="53" spans="1:8" ht="18.600000000000001" customHeight="1" x14ac:dyDescent="0.3">
      <c r="A53" s="45"/>
      <c r="B53" s="44"/>
      <c r="C53" s="5" t="s">
        <v>25</v>
      </c>
      <c r="D53" s="12">
        <v>709</v>
      </c>
      <c r="E53" s="15" t="s">
        <v>82</v>
      </c>
      <c r="F53" s="22">
        <v>1412.5</v>
      </c>
      <c r="G53" s="22">
        <v>1412.5</v>
      </c>
      <c r="H53" s="21">
        <f t="shared" si="0"/>
        <v>1</v>
      </c>
    </row>
    <row r="54" spans="1:8" x14ac:dyDescent="0.3">
      <c r="A54" s="45" t="s">
        <v>81</v>
      </c>
      <c r="B54" s="42" t="s">
        <v>37</v>
      </c>
      <c r="C54" s="5" t="s">
        <v>18</v>
      </c>
      <c r="D54" s="12" t="s">
        <v>49</v>
      </c>
      <c r="E54" s="15" t="s">
        <v>49</v>
      </c>
      <c r="F54" s="22">
        <f>SUM(F55:F56)</f>
        <v>0</v>
      </c>
      <c r="G54" s="22">
        <f>SUM(G55:G56)</f>
        <v>0</v>
      </c>
      <c r="H54" s="21"/>
    </row>
    <row r="55" spans="1:8" x14ac:dyDescent="0.3">
      <c r="A55" s="45"/>
      <c r="B55" s="43"/>
      <c r="C55" s="5" t="s">
        <v>24</v>
      </c>
      <c r="D55" s="12" t="s">
        <v>49</v>
      </c>
      <c r="E55" s="15" t="s">
        <v>49</v>
      </c>
      <c r="F55" s="22"/>
      <c r="G55" s="22"/>
      <c r="H55" s="21"/>
    </row>
    <row r="56" spans="1:8" x14ac:dyDescent="0.3">
      <c r="A56" s="45"/>
      <c r="B56" s="44"/>
      <c r="C56" s="5" t="s">
        <v>25</v>
      </c>
      <c r="D56" s="12" t="s">
        <v>49</v>
      </c>
      <c r="E56" s="15" t="s">
        <v>49</v>
      </c>
      <c r="F56" s="22"/>
      <c r="G56" s="22"/>
      <c r="H56" s="21"/>
    </row>
  </sheetData>
  <autoFilter ref="A4:H56">
    <filterColumn colId="3" showButton="0"/>
    <filterColumn colId="4" showButton="0"/>
    <filterColumn colId="5" showButton="0"/>
    <filterColumn colId="6" showButton="0"/>
  </autoFilter>
  <mergeCells count="34">
    <mergeCell ref="A34:A38"/>
    <mergeCell ref="B34:B38"/>
    <mergeCell ref="B39:B41"/>
    <mergeCell ref="A39:A41"/>
    <mergeCell ref="B42:B44"/>
    <mergeCell ref="A42:A44"/>
    <mergeCell ref="B31:B33"/>
    <mergeCell ref="B28:B30"/>
    <mergeCell ref="B25:B27"/>
    <mergeCell ref="A28:A30"/>
    <mergeCell ref="A31:A33"/>
    <mergeCell ref="B48:B50"/>
    <mergeCell ref="A54:A56"/>
    <mergeCell ref="B54:B56"/>
    <mergeCell ref="B45:B47"/>
    <mergeCell ref="B51:B53"/>
    <mergeCell ref="A51:A53"/>
    <mergeCell ref="A45:A47"/>
    <mergeCell ref="A48:A50"/>
    <mergeCell ref="A15:A21"/>
    <mergeCell ref="B7:B9"/>
    <mergeCell ref="A7:A9"/>
    <mergeCell ref="A10:A14"/>
    <mergeCell ref="A25:A27"/>
    <mergeCell ref="B10:B14"/>
    <mergeCell ref="B15:B21"/>
    <mergeCell ref="B22:B24"/>
    <mergeCell ref="A22:A24"/>
    <mergeCell ref="B1:H1"/>
    <mergeCell ref="A2:H2"/>
    <mergeCell ref="A4:A5"/>
    <mergeCell ref="B4:B5"/>
    <mergeCell ref="C4:C5"/>
    <mergeCell ref="D4:H4"/>
  </mergeCells>
  <pageMargins left="0.70866141732283472" right="0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workbookViewId="0">
      <selection activeCell="B25" sqref="B25:B30"/>
    </sheetView>
  </sheetViews>
  <sheetFormatPr defaultRowHeight="14.4" x14ac:dyDescent="0.3"/>
  <cols>
    <col min="1" max="1" width="5.88671875" customWidth="1"/>
    <col min="2" max="2" width="47.88671875" bestFit="1" customWidth="1"/>
    <col min="3" max="3" width="32.5546875" bestFit="1" customWidth="1"/>
    <col min="4" max="4" width="15.5546875" customWidth="1"/>
    <col min="5" max="5" width="14" customWidth="1"/>
  </cols>
  <sheetData>
    <row r="1" spans="1:5" x14ac:dyDescent="0.3">
      <c r="A1" s="1"/>
      <c r="B1" s="27" t="s">
        <v>0</v>
      </c>
      <c r="C1" s="27"/>
      <c r="D1" s="27"/>
      <c r="E1" s="27"/>
    </row>
    <row r="2" spans="1:5" ht="37.200000000000003" customHeight="1" x14ac:dyDescent="0.3">
      <c r="A2" s="28" t="s">
        <v>75</v>
      </c>
      <c r="B2" s="28"/>
      <c r="C2" s="28"/>
      <c r="D2" s="28"/>
      <c r="E2" s="28"/>
    </row>
    <row r="3" spans="1:5" x14ac:dyDescent="0.3">
      <c r="A3" s="2"/>
      <c r="B3" s="3"/>
      <c r="C3" s="3"/>
      <c r="D3" s="3"/>
      <c r="E3" s="3"/>
    </row>
    <row r="4" spans="1:5" x14ac:dyDescent="0.3">
      <c r="A4" s="29" t="s">
        <v>17</v>
      </c>
      <c r="B4" s="29" t="s">
        <v>1</v>
      </c>
      <c r="C4" s="29" t="s">
        <v>11</v>
      </c>
      <c r="D4" s="30" t="s">
        <v>14</v>
      </c>
      <c r="E4" s="30"/>
    </row>
    <row r="5" spans="1:5" ht="27.6" x14ac:dyDescent="0.3">
      <c r="A5" s="29"/>
      <c r="B5" s="29"/>
      <c r="C5" s="29"/>
      <c r="D5" s="4" t="s">
        <v>15</v>
      </c>
      <c r="E5" s="4" t="s">
        <v>16</v>
      </c>
    </row>
    <row r="6" spans="1:5" x14ac:dyDescent="0.3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x14ac:dyDescent="0.3">
      <c r="A7" s="41" t="s">
        <v>95</v>
      </c>
      <c r="B7" s="32" t="s">
        <v>30</v>
      </c>
      <c r="C7" s="5" t="s">
        <v>18</v>
      </c>
      <c r="D7" s="22">
        <f t="shared" ref="D7:E12" si="0">D13+D19+D25+D31+D37+D43+D49+D55+D61+D67+D73+D79+D85</f>
        <v>697973.69999999984</v>
      </c>
      <c r="E7" s="22">
        <f t="shared" si="0"/>
        <v>696283.9</v>
      </c>
    </row>
    <row r="8" spans="1:5" x14ac:dyDescent="0.3">
      <c r="A8" s="41"/>
      <c r="B8" s="32"/>
      <c r="C8" s="5" t="s">
        <v>19</v>
      </c>
      <c r="D8" s="22">
        <f t="shared" si="0"/>
        <v>0</v>
      </c>
      <c r="E8" s="22">
        <f t="shared" si="0"/>
        <v>0</v>
      </c>
    </row>
    <row r="9" spans="1:5" x14ac:dyDescent="0.3">
      <c r="A9" s="41"/>
      <c r="B9" s="32"/>
      <c r="C9" s="5" t="s">
        <v>20</v>
      </c>
      <c r="D9" s="22">
        <f t="shared" si="0"/>
        <v>518533.49999999994</v>
      </c>
      <c r="E9" s="22">
        <f t="shared" si="0"/>
        <v>518472.5</v>
      </c>
    </row>
    <row r="10" spans="1:5" x14ac:dyDescent="0.3">
      <c r="A10" s="41"/>
      <c r="B10" s="32"/>
      <c r="C10" s="6" t="s">
        <v>21</v>
      </c>
      <c r="D10" s="22">
        <f t="shared" si="0"/>
        <v>179440.19999999998</v>
      </c>
      <c r="E10" s="22">
        <f t="shared" si="0"/>
        <v>177811.4</v>
      </c>
    </row>
    <row r="11" spans="1:5" x14ac:dyDescent="0.3">
      <c r="A11" s="41"/>
      <c r="B11" s="32"/>
      <c r="C11" s="6" t="s">
        <v>22</v>
      </c>
      <c r="D11" s="22">
        <f t="shared" si="0"/>
        <v>0</v>
      </c>
      <c r="E11" s="22">
        <f t="shared" si="0"/>
        <v>0</v>
      </c>
    </row>
    <row r="12" spans="1:5" x14ac:dyDescent="0.3">
      <c r="A12" s="41"/>
      <c r="B12" s="32"/>
      <c r="C12" s="6" t="s">
        <v>23</v>
      </c>
      <c r="D12" s="22">
        <f t="shared" si="0"/>
        <v>0</v>
      </c>
      <c r="E12" s="22">
        <f t="shared" si="0"/>
        <v>0</v>
      </c>
    </row>
    <row r="13" spans="1:5" x14ac:dyDescent="0.3">
      <c r="A13" s="41" t="s">
        <v>38</v>
      </c>
      <c r="B13" s="32" t="s">
        <v>31</v>
      </c>
      <c r="C13" s="5" t="s">
        <v>18</v>
      </c>
      <c r="D13" s="22">
        <f>SUM(D14:D18)</f>
        <v>181677.1</v>
      </c>
      <c r="E13" s="22">
        <f>SUM(E14:E18)</f>
        <v>181677.1</v>
      </c>
    </row>
    <row r="14" spans="1:5" x14ac:dyDescent="0.3">
      <c r="A14" s="41"/>
      <c r="B14" s="32"/>
      <c r="C14" s="5" t="s">
        <v>19</v>
      </c>
      <c r="D14" s="22"/>
      <c r="E14" s="22"/>
    </row>
    <row r="15" spans="1:5" x14ac:dyDescent="0.3">
      <c r="A15" s="41"/>
      <c r="B15" s="32"/>
      <c r="C15" s="5" t="s">
        <v>20</v>
      </c>
      <c r="D15" s="22">
        <v>137390</v>
      </c>
      <c r="E15" s="22">
        <v>137390</v>
      </c>
    </row>
    <row r="16" spans="1:5" x14ac:dyDescent="0.3">
      <c r="A16" s="41"/>
      <c r="B16" s="32"/>
      <c r="C16" s="6" t="s">
        <v>21</v>
      </c>
      <c r="D16" s="22">
        <v>44287.1</v>
      </c>
      <c r="E16" s="22">
        <v>44287.1</v>
      </c>
    </row>
    <row r="17" spans="1:5" x14ac:dyDescent="0.3">
      <c r="A17" s="41"/>
      <c r="B17" s="32"/>
      <c r="C17" s="6" t="s">
        <v>22</v>
      </c>
      <c r="D17" s="22"/>
      <c r="E17" s="22"/>
    </row>
    <row r="18" spans="1:5" x14ac:dyDescent="0.3">
      <c r="A18" s="41"/>
      <c r="B18" s="32"/>
      <c r="C18" s="6" t="s">
        <v>23</v>
      </c>
      <c r="D18" s="22"/>
      <c r="E18" s="22"/>
    </row>
    <row r="19" spans="1:5" x14ac:dyDescent="0.3">
      <c r="A19" s="41" t="s">
        <v>39</v>
      </c>
      <c r="B19" s="32" t="s">
        <v>32</v>
      </c>
      <c r="C19" s="5" t="s">
        <v>18</v>
      </c>
      <c r="D19" s="22">
        <f>SUM(D20:D24)</f>
        <v>449390.1</v>
      </c>
      <c r="E19" s="22">
        <f>SUM(E20:E24)</f>
        <v>449373.7</v>
      </c>
    </row>
    <row r="20" spans="1:5" x14ac:dyDescent="0.3">
      <c r="A20" s="41"/>
      <c r="B20" s="32"/>
      <c r="C20" s="5" t="s">
        <v>19</v>
      </c>
      <c r="D20" s="22"/>
      <c r="E20" s="22"/>
    </row>
    <row r="21" spans="1:5" x14ac:dyDescent="0.3">
      <c r="A21" s="41"/>
      <c r="B21" s="32"/>
      <c r="C21" s="5" t="s">
        <v>20</v>
      </c>
      <c r="D21" s="22">
        <v>353682.1</v>
      </c>
      <c r="E21" s="22">
        <v>353682</v>
      </c>
    </row>
    <row r="22" spans="1:5" x14ac:dyDescent="0.3">
      <c r="A22" s="41"/>
      <c r="B22" s="32"/>
      <c r="C22" s="6" t="s">
        <v>21</v>
      </c>
      <c r="D22" s="22">
        <v>95708</v>
      </c>
      <c r="E22" s="22">
        <f>95225.4+466.3</f>
        <v>95691.7</v>
      </c>
    </row>
    <row r="23" spans="1:5" x14ac:dyDescent="0.3">
      <c r="A23" s="41"/>
      <c r="B23" s="32"/>
      <c r="C23" s="6" t="s">
        <v>22</v>
      </c>
      <c r="D23" s="22"/>
      <c r="E23" s="22"/>
    </row>
    <row r="24" spans="1:5" x14ac:dyDescent="0.3">
      <c r="A24" s="41"/>
      <c r="B24" s="32"/>
      <c r="C24" s="6" t="s">
        <v>23</v>
      </c>
      <c r="D24" s="22"/>
      <c r="E24" s="22"/>
    </row>
    <row r="25" spans="1:5" x14ac:dyDescent="0.3">
      <c r="A25" s="41" t="s">
        <v>40</v>
      </c>
      <c r="B25" s="32" t="s">
        <v>33</v>
      </c>
      <c r="C25" s="5" t="s">
        <v>18</v>
      </c>
      <c r="D25" s="22">
        <f>SUM(D26:D30)</f>
        <v>17021.2</v>
      </c>
      <c r="E25" s="22">
        <f>SUM(E26:E30)</f>
        <v>15443.6</v>
      </c>
    </row>
    <row r="26" spans="1:5" x14ac:dyDescent="0.3">
      <c r="A26" s="41"/>
      <c r="B26" s="32"/>
      <c r="C26" s="5" t="s">
        <v>19</v>
      </c>
      <c r="D26" s="22"/>
      <c r="E26" s="22"/>
    </row>
    <row r="27" spans="1:5" x14ac:dyDescent="0.3">
      <c r="A27" s="41"/>
      <c r="B27" s="32"/>
      <c r="C27" s="5" t="s">
        <v>20</v>
      </c>
      <c r="D27" s="22">
        <v>1570.9</v>
      </c>
      <c r="E27" s="22">
        <v>1570.9</v>
      </c>
    </row>
    <row r="28" spans="1:5" x14ac:dyDescent="0.3">
      <c r="A28" s="41"/>
      <c r="B28" s="32"/>
      <c r="C28" s="6" t="s">
        <v>21</v>
      </c>
      <c r="D28" s="22">
        <v>15450.3</v>
      </c>
      <c r="E28" s="22">
        <v>13872.7</v>
      </c>
    </row>
    <row r="29" spans="1:5" x14ac:dyDescent="0.3">
      <c r="A29" s="41"/>
      <c r="B29" s="32"/>
      <c r="C29" s="6" t="s">
        <v>22</v>
      </c>
      <c r="D29" s="22"/>
      <c r="E29" s="22"/>
    </row>
    <row r="30" spans="1:5" x14ac:dyDescent="0.3">
      <c r="A30" s="41"/>
      <c r="B30" s="32"/>
      <c r="C30" s="6" t="s">
        <v>23</v>
      </c>
      <c r="D30" s="22"/>
      <c r="E30" s="22"/>
    </row>
    <row r="31" spans="1:5" x14ac:dyDescent="0.3">
      <c r="A31" s="41" t="s">
        <v>41</v>
      </c>
      <c r="B31" s="32" t="s">
        <v>34</v>
      </c>
      <c r="C31" s="5" t="s">
        <v>18</v>
      </c>
      <c r="D31" s="22">
        <f>SUM(D32:D36)</f>
        <v>5760</v>
      </c>
      <c r="E31" s="22">
        <f>SUM(E32:E36)</f>
        <v>5760</v>
      </c>
    </row>
    <row r="32" spans="1:5" x14ac:dyDescent="0.3">
      <c r="A32" s="41"/>
      <c r="B32" s="32"/>
      <c r="C32" s="5" t="s">
        <v>19</v>
      </c>
      <c r="D32" s="22"/>
      <c r="E32" s="22"/>
    </row>
    <row r="33" spans="1:5" x14ac:dyDescent="0.3">
      <c r="A33" s="41"/>
      <c r="B33" s="32"/>
      <c r="C33" s="5" t="s">
        <v>20</v>
      </c>
      <c r="D33" s="22"/>
      <c r="E33" s="22"/>
    </row>
    <row r="34" spans="1:5" x14ac:dyDescent="0.3">
      <c r="A34" s="41"/>
      <c r="B34" s="32"/>
      <c r="C34" s="6" t="s">
        <v>21</v>
      </c>
      <c r="D34" s="22">
        <v>5760</v>
      </c>
      <c r="E34" s="22">
        <v>5760</v>
      </c>
    </row>
    <row r="35" spans="1:5" x14ac:dyDescent="0.3">
      <c r="A35" s="41"/>
      <c r="B35" s="32"/>
      <c r="C35" s="6" t="s">
        <v>22</v>
      </c>
      <c r="D35" s="22"/>
      <c r="E35" s="22"/>
    </row>
    <row r="36" spans="1:5" x14ac:dyDescent="0.3">
      <c r="A36" s="41"/>
      <c r="B36" s="32"/>
      <c r="C36" s="6" t="s">
        <v>23</v>
      </c>
      <c r="D36" s="22"/>
      <c r="E36" s="22"/>
    </row>
    <row r="37" spans="1:5" ht="14.4" customHeight="1" x14ac:dyDescent="0.3">
      <c r="A37" s="41" t="s">
        <v>42</v>
      </c>
      <c r="B37" s="32" t="s">
        <v>29</v>
      </c>
      <c r="C37" s="5" t="s">
        <v>18</v>
      </c>
      <c r="D37" s="22">
        <f>SUM(D38:D42)</f>
        <v>4249.1000000000004</v>
      </c>
      <c r="E37" s="22">
        <f>SUM(E38:E42)</f>
        <v>4214.8</v>
      </c>
    </row>
    <row r="38" spans="1:5" x14ac:dyDescent="0.3">
      <c r="A38" s="41"/>
      <c r="B38" s="32"/>
      <c r="C38" s="5" t="s">
        <v>19</v>
      </c>
      <c r="D38" s="22"/>
      <c r="E38" s="22"/>
    </row>
    <row r="39" spans="1:5" x14ac:dyDescent="0.3">
      <c r="A39" s="41"/>
      <c r="B39" s="32"/>
      <c r="C39" s="5" t="s">
        <v>20</v>
      </c>
      <c r="D39" s="22">
        <v>228.2</v>
      </c>
      <c r="E39" s="22">
        <v>228.2</v>
      </c>
    </row>
    <row r="40" spans="1:5" x14ac:dyDescent="0.3">
      <c r="A40" s="41"/>
      <c r="B40" s="32"/>
      <c r="C40" s="6" t="s">
        <v>21</v>
      </c>
      <c r="D40" s="22">
        <f>3510.1+510.8</f>
        <v>4020.9</v>
      </c>
      <c r="E40" s="22">
        <f>3488.8+497.8</f>
        <v>3986.6000000000004</v>
      </c>
    </row>
    <row r="41" spans="1:5" x14ac:dyDescent="0.3">
      <c r="A41" s="41"/>
      <c r="B41" s="32"/>
      <c r="C41" s="6" t="s">
        <v>22</v>
      </c>
      <c r="D41" s="22"/>
      <c r="E41" s="22"/>
    </row>
    <row r="42" spans="1:5" x14ac:dyDescent="0.3">
      <c r="A42" s="41"/>
      <c r="B42" s="32"/>
      <c r="C42" s="6" t="s">
        <v>23</v>
      </c>
      <c r="D42" s="22"/>
      <c r="E42" s="22"/>
    </row>
    <row r="43" spans="1:5" x14ac:dyDescent="0.3">
      <c r="A43" s="41" t="s">
        <v>43</v>
      </c>
      <c r="B43" s="32" t="s">
        <v>28</v>
      </c>
      <c r="C43" s="5" t="s">
        <v>18</v>
      </c>
      <c r="D43" s="22">
        <f>SUM(D44:D48)</f>
        <v>12916.699999999999</v>
      </c>
      <c r="E43" s="22">
        <f>SUM(E44:E48)</f>
        <v>12916.699999999999</v>
      </c>
    </row>
    <row r="44" spans="1:5" x14ac:dyDescent="0.3">
      <c r="A44" s="41"/>
      <c r="B44" s="32"/>
      <c r="C44" s="5" t="s">
        <v>19</v>
      </c>
      <c r="D44" s="22"/>
      <c r="E44" s="22"/>
    </row>
    <row r="45" spans="1:5" x14ac:dyDescent="0.3">
      <c r="A45" s="41"/>
      <c r="B45" s="32"/>
      <c r="C45" s="5" t="s">
        <v>20</v>
      </c>
      <c r="D45" s="22">
        <v>530.29999999999995</v>
      </c>
      <c r="E45" s="22">
        <v>530.29999999999995</v>
      </c>
    </row>
    <row r="46" spans="1:5" x14ac:dyDescent="0.3">
      <c r="A46" s="41"/>
      <c r="B46" s="32"/>
      <c r="C46" s="6" t="s">
        <v>21</v>
      </c>
      <c r="D46" s="22">
        <v>12386.4</v>
      </c>
      <c r="E46" s="22">
        <v>12386.4</v>
      </c>
    </row>
    <row r="47" spans="1:5" x14ac:dyDescent="0.3">
      <c r="A47" s="41"/>
      <c r="B47" s="32"/>
      <c r="C47" s="6" t="s">
        <v>22</v>
      </c>
      <c r="D47" s="22"/>
      <c r="E47" s="22"/>
    </row>
    <row r="48" spans="1:5" x14ac:dyDescent="0.3">
      <c r="A48" s="41"/>
      <c r="B48" s="32"/>
      <c r="C48" s="6" t="s">
        <v>23</v>
      </c>
      <c r="D48" s="22"/>
      <c r="E48" s="22"/>
    </row>
    <row r="49" spans="1:5" x14ac:dyDescent="0.3">
      <c r="A49" s="41" t="s">
        <v>44</v>
      </c>
      <c r="B49" s="32" t="s">
        <v>76</v>
      </c>
      <c r="C49" s="5" t="s">
        <v>18</v>
      </c>
      <c r="D49" s="22">
        <f>SUM(D50:D54)</f>
        <v>22217.8</v>
      </c>
      <c r="E49" s="22">
        <f>SUM(E50:E54)</f>
        <v>22156.9</v>
      </c>
    </row>
    <row r="50" spans="1:5" x14ac:dyDescent="0.3">
      <c r="A50" s="41"/>
      <c r="B50" s="32"/>
      <c r="C50" s="5" t="s">
        <v>19</v>
      </c>
      <c r="D50" s="22"/>
      <c r="E50" s="22"/>
    </row>
    <row r="51" spans="1:5" x14ac:dyDescent="0.3">
      <c r="A51" s="41"/>
      <c r="B51" s="32"/>
      <c r="C51" s="5" t="s">
        <v>20</v>
      </c>
      <c r="D51" s="22">
        <v>22217.8</v>
      </c>
      <c r="E51" s="22">
        <v>22156.9</v>
      </c>
    </row>
    <row r="52" spans="1:5" x14ac:dyDescent="0.3">
      <c r="A52" s="41"/>
      <c r="B52" s="32"/>
      <c r="C52" s="6" t="s">
        <v>21</v>
      </c>
      <c r="D52" s="22"/>
      <c r="E52" s="22"/>
    </row>
    <row r="53" spans="1:5" x14ac:dyDescent="0.3">
      <c r="A53" s="41"/>
      <c r="B53" s="32"/>
      <c r="C53" s="6" t="s">
        <v>22</v>
      </c>
      <c r="D53" s="22"/>
      <c r="E53" s="22"/>
    </row>
    <row r="54" spans="1:5" x14ac:dyDescent="0.3">
      <c r="A54" s="41"/>
      <c r="B54" s="32"/>
      <c r="C54" s="6" t="s">
        <v>23</v>
      </c>
      <c r="D54" s="22"/>
      <c r="E54" s="22"/>
    </row>
    <row r="55" spans="1:5" x14ac:dyDescent="0.3">
      <c r="A55" s="41" t="s">
        <v>45</v>
      </c>
      <c r="B55" s="32" t="s">
        <v>77</v>
      </c>
      <c r="C55" s="5" t="s">
        <v>18</v>
      </c>
      <c r="D55" s="22">
        <f>SUM(D56:D60)</f>
        <v>1318.1</v>
      </c>
      <c r="E55" s="22">
        <f>SUM(E56:E60)</f>
        <v>1318.1</v>
      </c>
    </row>
    <row r="56" spans="1:5" x14ac:dyDescent="0.3">
      <c r="A56" s="41"/>
      <c r="B56" s="32"/>
      <c r="C56" s="5" t="s">
        <v>19</v>
      </c>
      <c r="D56" s="22"/>
      <c r="E56" s="22"/>
    </row>
    <row r="57" spans="1:5" x14ac:dyDescent="0.3">
      <c r="A57" s="41"/>
      <c r="B57" s="32"/>
      <c r="C57" s="5" t="s">
        <v>20</v>
      </c>
      <c r="D57" s="22">
        <v>1318.1</v>
      </c>
      <c r="E57" s="22">
        <v>1318.1</v>
      </c>
    </row>
    <row r="58" spans="1:5" x14ac:dyDescent="0.3">
      <c r="A58" s="41"/>
      <c r="B58" s="32"/>
      <c r="C58" s="6" t="s">
        <v>21</v>
      </c>
      <c r="D58" s="22"/>
      <c r="E58" s="22"/>
    </row>
    <row r="59" spans="1:5" x14ac:dyDescent="0.3">
      <c r="A59" s="41"/>
      <c r="B59" s="32"/>
      <c r="C59" s="6" t="s">
        <v>22</v>
      </c>
      <c r="D59" s="22"/>
      <c r="E59" s="22"/>
    </row>
    <row r="60" spans="1:5" x14ac:dyDescent="0.3">
      <c r="A60" s="41"/>
      <c r="B60" s="32"/>
      <c r="C60" s="6" t="s">
        <v>23</v>
      </c>
      <c r="D60" s="22"/>
      <c r="E60" s="22"/>
    </row>
    <row r="61" spans="1:5" x14ac:dyDescent="0.3">
      <c r="A61" s="41" t="s">
        <v>46</v>
      </c>
      <c r="B61" s="32" t="s">
        <v>78</v>
      </c>
      <c r="C61" s="5" t="s">
        <v>18</v>
      </c>
      <c r="D61" s="22">
        <f>SUM(D62:D66)</f>
        <v>30.2</v>
      </c>
      <c r="E61" s="22">
        <f>SUM(E62:E66)</f>
        <v>30.2</v>
      </c>
    </row>
    <row r="62" spans="1:5" x14ac:dyDescent="0.3">
      <c r="A62" s="41"/>
      <c r="B62" s="32"/>
      <c r="C62" s="5" t="s">
        <v>19</v>
      </c>
      <c r="D62" s="22"/>
      <c r="E62" s="22"/>
    </row>
    <row r="63" spans="1:5" x14ac:dyDescent="0.3">
      <c r="A63" s="41"/>
      <c r="B63" s="32"/>
      <c r="C63" s="5" t="s">
        <v>20</v>
      </c>
      <c r="D63" s="22">
        <v>30.2</v>
      </c>
      <c r="E63" s="22">
        <v>30.2</v>
      </c>
    </row>
    <row r="64" spans="1:5" x14ac:dyDescent="0.3">
      <c r="A64" s="41"/>
      <c r="B64" s="32"/>
      <c r="C64" s="6" t="s">
        <v>21</v>
      </c>
      <c r="D64" s="22"/>
      <c r="E64" s="22"/>
    </row>
    <row r="65" spans="1:5" x14ac:dyDescent="0.3">
      <c r="A65" s="41"/>
      <c r="B65" s="32"/>
      <c r="C65" s="6" t="s">
        <v>22</v>
      </c>
      <c r="D65" s="22"/>
      <c r="E65" s="22"/>
    </row>
    <row r="66" spans="1:5" x14ac:dyDescent="0.3">
      <c r="A66" s="41"/>
      <c r="B66" s="32"/>
      <c r="C66" s="6" t="s">
        <v>23</v>
      </c>
      <c r="D66" s="22"/>
      <c r="E66" s="22"/>
    </row>
    <row r="67" spans="1:5" x14ac:dyDescent="0.3">
      <c r="A67" s="41" t="s">
        <v>47</v>
      </c>
      <c r="B67" s="32" t="s">
        <v>35</v>
      </c>
      <c r="C67" s="5" t="s">
        <v>18</v>
      </c>
      <c r="D67" s="22">
        <f>SUM(D68:D72)</f>
        <v>97.8</v>
      </c>
      <c r="E67" s="22">
        <f>SUM(E68:E72)</f>
        <v>97.8</v>
      </c>
    </row>
    <row r="68" spans="1:5" x14ac:dyDescent="0.3">
      <c r="A68" s="41"/>
      <c r="B68" s="32"/>
      <c r="C68" s="5" t="s">
        <v>19</v>
      </c>
      <c r="D68" s="22"/>
      <c r="E68" s="22"/>
    </row>
    <row r="69" spans="1:5" x14ac:dyDescent="0.3">
      <c r="A69" s="41"/>
      <c r="B69" s="32"/>
      <c r="C69" s="5" t="s">
        <v>20</v>
      </c>
      <c r="D69" s="22">
        <v>97.8</v>
      </c>
      <c r="E69" s="22">
        <v>97.8</v>
      </c>
    </row>
    <row r="70" spans="1:5" x14ac:dyDescent="0.3">
      <c r="A70" s="41"/>
      <c r="B70" s="32"/>
      <c r="C70" s="6" t="s">
        <v>21</v>
      </c>
      <c r="D70" s="22"/>
      <c r="E70" s="22"/>
    </row>
    <row r="71" spans="1:5" x14ac:dyDescent="0.3">
      <c r="A71" s="41"/>
      <c r="B71" s="32"/>
      <c r="C71" s="6" t="s">
        <v>22</v>
      </c>
      <c r="D71" s="22"/>
      <c r="E71" s="22"/>
    </row>
    <row r="72" spans="1:5" x14ac:dyDescent="0.3">
      <c r="A72" s="41"/>
      <c r="B72" s="32"/>
      <c r="C72" s="6" t="s">
        <v>23</v>
      </c>
      <c r="D72" s="22"/>
      <c r="E72" s="22"/>
    </row>
    <row r="73" spans="1:5" x14ac:dyDescent="0.3">
      <c r="A73" s="41" t="s">
        <v>79</v>
      </c>
      <c r="B73" s="32" t="s">
        <v>27</v>
      </c>
      <c r="C73" s="5" t="s">
        <v>18</v>
      </c>
      <c r="D73" s="22">
        <f>SUM(D74:D78)</f>
        <v>232.6</v>
      </c>
      <c r="E73" s="22">
        <f>SUM(E74:E78)</f>
        <v>232</v>
      </c>
    </row>
    <row r="74" spans="1:5" x14ac:dyDescent="0.3">
      <c r="A74" s="41"/>
      <c r="B74" s="32"/>
      <c r="C74" s="5" t="s">
        <v>19</v>
      </c>
      <c r="D74" s="22"/>
      <c r="E74" s="22"/>
    </row>
    <row r="75" spans="1:5" x14ac:dyDescent="0.3">
      <c r="A75" s="41"/>
      <c r="B75" s="32"/>
      <c r="C75" s="5" t="s">
        <v>20</v>
      </c>
      <c r="D75" s="22">
        <v>55.6</v>
      </c>
      <c r="E75" s="22">
        <v>55.6</v>
      </c>
    </row>
    <row r="76" spans="1:5" x14ac:dyDescent="0.3">
      <c r="A76" s="41"/>
      <c r="B76" s="32"/>
      <c r="C76" s="6" t="s">
        <v>21</v>
      </c>
      <c r="D76" s="22">
        <v>177</v>
      </c>
      <c r="E76" s="22">
        <v>176.4</v>
      </c>
    </row>
    <row r="77" spans="1:5" x14ac:dyDescent="0.3">
      <c r="A77" s="41"/>
      <c r="B77" s="32"/>
      <c r="C77" s="6" t="s">
        <v>22</v>
      </c>
      <c r="D77" s="22"/>
      <c r="E77" s="22"/>
    </row>
    <row r="78" spans="1:5" x14ac:dyDescent="0.3">
      <c r="A78" s="41"/>
      <c r="B78" s="32"/>
      <c r="C78" s="6" t="s">
        <v>23</v>
      </c>
      <c r="D78" s="22"/>
      <c r="E78" s="22"/>
    </row>
    <row r="79" spans="1:5" x14ac:dyDescent="0.3">
      <c r="A79" s="41" t="s">
        <v>80</v>
      </c>
      <c r="B79" s="32" t="s">
        <v>36</v>
      </c>
      <c r="C79" s="5" t="s">
        <v>18</v>
      </c>
      <c r="D79" s="22">
        <f>SUM(D80:D84)</f>
        <v>1569.4</v>
      </c>
      <c r="E79" s="22">
        <f>SUM(E80:E84)</f>
        <v>1569.4</v>
      </c>
    </row>
    <row r="80" spans="1:5" x14ac:dyDescent="0.3">
      <c r="A80" s="41"/>
      <c r="B80" s="32"/>
      <c r="C80" s="5" t="s">
        <v>19</v>
      </c>
      <c r="D80" s="22"/>
      <c r="E80" s="22"/>
    </row>
    <row r="81" spans="1:5" x14ac:dyDescent="0.3">
      <c r="A81" s="41"/>
      <c r="B81" s="32"/>
      <c r="C81" s="5" t="s">
        <v>20</v>
      </c>
      <c r="D81" s="22">
        <v>1412.5</v>
      </c>
      <c r="E81" s="22">
        <v>1412.5</v>
      </c>
    </row>
    <row r="82" spans="1:5" x14ac:dyDescent="0.3">
      <c r="A82" s="41"/>
      <c r="B82" s="32"/>
      <c r="C82" s="6" t="s">
        <v>21</v>
      </c>
      <c r="D82" s="22">
        <v>156.9</v>
      </c>
      <c r="E82" s="22">
        <v>156.9</v>
      </c>
    </row>
    <row r="83" spans="1:5" x14ac:dyDescent="0.3">
      <c r="A83" s="41"/>
      <c r="B83" s="32"/>
      <c r="C83" s="6" t="s">
        <v>22</v>
      </c>
      <c r="D83" s="22"/>
      <c r="E83" s="22"/>
    </row>
    <row r="84" spans="1:5" x14ac:dyDescent="0.3">
      <c r="A84" s="41"/>
      <c r="B84" s="32"/>
      <c r="C84" s="6" t="s">
        <v>23</v>
      </c>
      <c r="D84" s="22"/>
      <c r="E84" s="22"/>
    </row>
    <row r="85" spans="1:5" x14ac:dyDescent="0.3">
      <c r="A85" s="49" t="s">
        <v>81</v>
      </c>
      <c r="B85" s="32" t="s">
        <v>37</v>
      </c>
      <c r="C85" s="5" t="s">
        <v>18</v>
      </c>
      <c r="D85" s="22">
        <f>SUM(D86:D90)</f>
        <v>1493.6</v>
      </c>
      <c r="E85" s="22">
        <f>SUM(E86:E90)</f>
        <v>1493.6</v>
      </c>
    </row>
    <row r="86" spans="1:5" x14ac:dyDescent="0.3">
      <c r="A86" s="41"/>
      <c r="B86" s="32"/>
      <c r="C86" s="5" t="s">
        <v>19</v>
      </c>
      <c r="D86" s="22"/>
      <c r="E86" s="22"/>
    </row>
    <row r="87" spans="1:5" x14ac:dyDescent="0.3">
      <c r="A87" s="41"/>
      <c r="B87" s="32"/>
      <c r="C87" s="5" t="s">
        <v>20</v>
      </c>
      <c r="D87" s="22"/>
      <c r="E87" s="22"/>
    </row>
    <row r="88" spans="1:5" x14ac:dyDescent="0.3">
      <c r="A88" s="41"/>
      <c r="B88" s="32"/>
      <c r="C88" s="6" t="s">
        <v>21</v>
      </c>
      <c r="D88" s="22">
        <v>1493.6</v>
      </c>
      <c r="E88" s="22">
        <v>1493.6</v>
      </c>
    </row>
    <row r="89" spans="1:5" x14ac:dyDescent="0.3">
      <c r="A89" s="41"/>
      <c r="B89" s="32"/>
      <c r="C89" s="6" t="s">
        <v>22</v>
      </c>
      <c r="D89" s="22"/>
      <c r="E89" s="22"/>
    </row>
    <row r="90" spans="1:5" x14ac:dyDescent="0.3">
      <c r="A90" s="41"/>
      <c r="B90" s="32"/>
      <c r="C90" s="6" t="s">
        <v>23</v>
      </c>
      <c r="D90" s="22"/>
      <c r="E90" s="22"/>
    </row>
  </sheetData>
  <autoFilter ref="A4:E90">
    <filterColumn colId="3" showButton="0"/>
  </autoFilter>
  <mergeCells count="34">
    <mergeCell ref="B73:B78"/>
    <mergeCell ref="B79:B84"/>
    <mergeCell ref="B85:B90"/>
    <mergeCell ref="A73:A78"/>
    <mergeCell ref="A79:A84"/>
    <mergeCell ref="A85:A90"/>
    <mergeCell ref="A55:A60"/>
    <mergeCell ref="A61:A66"/>
    <mergeCell ref="B25:B30"/>
    <mergeCell ref="B31:B36"/>
    <mergeCell ref="B37:B42"/>
    <mergeCell ref="B43:B48"/>
    <mergeCell ref="B49:B54"/>
    <mergeCell ref="B19:B24"/>
    <mergeCell ref="A4:A5"/>
    <mergeCell ref="B4:B5"/>
    <mergeCell ref="C4:C5"/>
    <mergeCell ref="A67:A72"/>
    <mergeCell ref="B67:B72"/>
    <mergeCell ref="A7:A12"/>
    <mergeCell ref="A13:A18"/>
    <mergeCell ref="A19:A24"/>
    <mergeCell ref="A25:A30"/>
    <mergeCell ref="A31:A36"/>
    <mergeCell ref="A37:A42"/>
    <mergeCell ref="B55:B60"/>
    <mergeCell ref="B61:B66"/>
    <mergeCell ref="A43:A48"/>
    <mergeCell ref="A49:A54"/>
    <mergeCell ref="B1:E1"/>
    <mergeCell ref="A2:E2"/>
    <mergeCell ref="D4:E4"/>
    <mergeCell ref="B7:B12"/>
    <mergeCell ref="B13:B18"/>
  </mergeCells>
  <pageMargins left="0.70866141732283472" right="0.70866141732283472" top="0.74803149606299213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Приложение 8</vt:lpstr>
      <vt:lpstr>Приложение 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2019-02-08T12:03:03Z</dcterms:modified>
</cp:coreProperties>
</file>