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1 квартал" sheetId="1" r:id="rId1"/>
    <sheet name="1 полугодие" sheetId="2" r:id="rId2"/>
    <sheet name="9 месяцев" sheetId="3" r:id="rId3"/>
    <sheet name="год" sheetId="4" r:id="rId4"/>
  </sheets>
  <calcPr calcId="145621"/>
</workbook>
</file>

<file path=xl/calcChain.xml><?xml version="1.0" encoding="utf-8"?>
<calcChain xmlns="http://schemas.openxmlformats.org/spreadsheetml/2006/main">
  <c r="I49" i="4" l="1"/>
  <c r="I46" i="4"/>
  <c r="I44" i="4"/>
  <c r="I43" i="4"/>
  <c r="I40" i="4"/>
  <c r="I37" i="4"/>
  <c r="I35" i="4"/>
  <c r="I33" i="4"/>
  <c r="I31" i="4"/>
  <c r="H29" i="4"/>
  <c r="G29" i="4"/>
  <c r="G28" i="4" s="1"/>
  <c r="I26" i="4"/>
  <c r="I24" i="4"/>
  <c r="I21" i="4"/>
  <c r="H20" i="4"/>
  <c r="G20" i="4"/>
  <c r="G19" i="4" s="1"/>
  <c r="H19" i="4"/>
  <c r="I19" i="4" s="1"/>
  <c r="I17" i="4"/>
  <c r="I15" i="4"/>
  <c r="I13" i="4"/>
  <c r="H12" i="4"/>
  <c r="I12" i="4" s="1"/>
  <c r="G12" i="4"/>
  <c r="G11" i="4" s="1"/>
  <c r="A11" i="4"/>
  <c r="I49" i="3"/>
  <c r="I46" i="3"/>
  <c r="I44" i="3"/>
  <c r="I43" i="3"/>
  <c r="I40" i="3"/>
  <c r="I37" i="3"/>
  <c r="I35" i="3"/>
  <c r="I33" i="3"/>
  <c r="I31" i="3"/>
  <c r="H29" i="3"/>
  <c r="G29" i="3"/>
  <c r="G28" i="3" s="1"/>
  <c r="I26" i="3"/>
  <c r="I24" i="3"/>
  <c r="I21" i="3"/>
  <c r="H20" i="3"/>
  <c r="G20" i="3"/>
  <c r="G19" i="3" s="1"/>
  <c r="H19" i="3"/>
  <c r="I19" i="3" s="1"/>
  <c r="I17" i="3"/>
  <c r="I15" i="3"/>
  <c r="I13" i="3"/>
  <c r="H12" i="3"/>
  <c r="I12" i="3" s="1"/>
  <c r="G12" i="3"/>
  <c r="G11" i="3" s="1"/>
  <c r="A11" i="3"/>
  <c r="I44" i="2"/>
  <c r="I49" i="2"/>
  <c r="I46" i="2"/>
  <c r="I43" i="2"/>
  <c r="I40" i="2"/>
  <c r="I37" i="2"/>
  <c r="I35" i="2"/>
  <c r="I33" i="2"/>
  <c r="I31" i="2"/>
  <c r="H29" i="2"/>
  <c r="G29" i="2"/>
  <c r="G28" i="2" s="1"/>
  <c r="I26" i="2"/>
  <c r="I24" i="2"/>
  <c r="I21" i="2"/>
  <c r="H20" i="2"/>
  <c r="I20" i="2" s="1"/>
  <c r="G20" i="2"/>
  <c r="G19" i="2" s="1"/>
  <c r="H19" i="2"/>
  <c r="I19" i="2" s="1"/>
  <c r="I17" i="2"/>
  <c r="I15" i="2"/>
  <c r="I13" i="2"/>
  <c r="H12" i="2"/>
  <c r="I12" i="2" s="1"/>
  <c r="G12" i="2"/>
  <c r="G11" i="2" s="1"/>
  <c r="A11" i="2"/>
  <c r="A11" i="1"/>
  <c r="H29" i="1"/>
  <c r="G29" i="1"/>
  <c r="I49" i="1"/>
  <c r="I46" i="1"/>
  <c r="I43" i="1"/>
  <c r="I40" i="1"/>
  <c r="I37" i="1"/>
  <c r="I35" i="1"/>
  <c r="I33" i="1"/>
  <c r="I31" i="1"/>
  <c r="I26" i="1"/>
  <c r="I24" i="1"/>
  <c r="I21" i="1"/>
  <c r="I17" i="1"/>
  <c r="I15" i="1"/>
  <c r="I13" i="1"/>
  <c r="H12" i="1"/>
  <c r="H11" i="1" s="1"/>
  <c r="G12" i="1"/>
  <c r="G11" i="1" s="1"/>
  <c r="H20" i="1"/>
  <c r="H19" i="1" s="1"/>
  <c r="G20" i="1"/>
  <c r="G19" i="1" s="1"/>
  <c r="H28" i="1"/>
  <c r="I29" i="4" l="1"/>
  <c r="I20" i="4"/>
  <c r="G9" i="4"/>
  <c r="H28" i="4"/>
  <c r="I28" i="4" s="1"/>
  <c r="H11" i="4"/>
  <c r="I29" i="3"/>
  <c r="I20" i="3"/>
  <c r="G9" i="3"/>
  <c r="H28" i="3"/>
  <c r="I28" i="3" s="1"/>
  <c r="H11" i="3"/>
  <c r="G9" i="2"/>
  <c r="I29" i="2"/>
  <c r="H11" i="2"/>
  <c r="H28" i="2"/>
  <c r="I28" i="2" s="1"/>
  <c r="I11" i="1"/>
  <c r="I12" i="1"/>
  <c r="I29" i="1"/>
  <c r="H9" i="1"/>
  <c r="G28" i="1"/>
  <c r="I28" i="1" s="1"/>
  <c r="I19" i="1"/>
  <c r="I20" i="1"/>
  <c r="H9" i="4" l="1"/>
  <c r="I9" i="4" s="1"/>
  <c r="I11" i="4"/>
  <c r="I11" i="3"/>
  <c r="H9" i="3"/>
  <c r="I9" i="3" s="1"/>
  <c r="H9" i="2"/>
  <c r="I9" i="2" s="1"/>
  <c r="I11" i="2"/>
  <c r="G9" i="1"/>
  <c r="I9" i="1" s="1"/>
</calcChain>
</file>

<file path=xl/sharedStrings.xml><?xml version="1.0" encoding="utf-8"?>
<sst xmlns="http://schemas.openxmlformats.org/spreadsheetml/2006/main" count="482" uniqueCount="86">
  <si>
    <t xml:space="preserve">ОТЧЕТ </t>
  </si>
  <si>
    <t xml:space="preserve">О финансовом обеспечении реализации муниципальной программы </t>
  </si>
  <si>
    <t>«Социальное развитие территории Грязинского муниципального района Липецкой области на 2015-2020 годы»</t>
  </si>
  <si>
    <r>
      <t xml:space="preserve">за счет средств районного бюджета за </t>
    </r>
    <r>
      <rPr>
        <b/>
        <sz val="12"/>
        <color theme="1"/>
        <rFont val="Times New Roman"/>
        <family val="1"/>
        <charset val="204"/>
      </rPr>
      <t xml:space="preserve">2017 </t>
    </r>
    <r>
      <rPr>
        <sz val="12"/>
        <color theme="1"/>
        <rFont val="Times New Roman"/>
        <family val="1"/>
        <charset val="204"/>
      </rPr>
      <t>год</t>
    </r>
  </si>
  <si>
    <t xml:space="preserve">                                                                                                                                                                                                        Таблица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</si>
  <si>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</si>
  <si>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</si>
  <si>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</si>
  <si>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</si>
  <si>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Причины низкого освоения средств районного бюджета</t>
  </si>
  <si>
    <t>ГРБС</t>
  </si>
  <si>
    <t>РзПр</t>
  </si>
  <si>
    <t>ЦСР</t>
  </si>
  <si>
    <t>% исполнения</t>
  </si>
  <si>
    <t>Программа «Социальное развитие территории Грязинского муниципального района Липецкой области на 2015-2020 годы»</t>
  </si>
  <si>
    <t>Всего</t>
  </si>
  <si>
    <t>X</t>
  </si>
  <si>
    <t>Ответственный исполнитель: комитет КСЭРТ</t>
  </si>
  <si>
    <t>Подпрограмма 1</t>
  </si>
  <si>
    <t>«Молодежь Грязинского муниципального района Липецкой области на 2015 – 2020 годы»</t>
  </si>
  <si>
    <t>ВСЕГО</t>
  </si>
  <si>
    <t>Х</t>
  </si>
  <si>
    <t>Отдел ФКС и МП</t>
  </si>
  <si>
    <t>Основное мероприятие 1  подпрограммы 1</t>
  </si>
  <si>
    <t>Формирование здорового образа жизни у молодежи, профилактика асоциального поведения и негативных проявлений в молодежной среде</t>
  </si>
  <si>
    <t>Основное мероприятие 2  подпрограммы 1</t>
  </si>
  <si>
    <t xml:space="preserve">Духовно-нравственное и гражданско-патриотическое воспитание молодежи </t>
  </si>
  <si>
    <t>Основное мероприятие 3 подпрограммы 1</t>
  </si>
  <si>
    <t>Организация содержательного досуга молодежи, вовлечение молодых людей в социально-полезную общественную деятельность</t>
  </si>
  <si>
    <t>Подпрограмма 2</t>
  </si>
  <si>
    <t>«Развитие физической культуры и массового спорта в Грязинском муниципальном районе Липецкой области на 2015 – 2020 годы»</t>
  </si>
  <si>
    <t>Основное мероприятие 1  подпрограммы 2</t>
  </si>
  <si>
    <t xml:space="preserve">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</si>
  <si>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>02201S8636</t>
  </si>
  <si>
    <t xml:space="preserve">Основное мероприятие 2 подпрограммы 2 </t>
  </si>
  <si>
    <t xml:space="preserve">Приобретение спортивно-технологического оборудования,  инвентаря и экипировки для ведущих спортсменов и сборных команд района </t>
  </si>
  <si>
    <t>02202S8636</t>
  </si>
  <si>
    <t xml:space="preserve">Основное мероприятие 3 подпрограммы 2 </t>
  </si>
  <si>
    <t>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</si>
  <si>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Отдел бухгалтерского учета</t>
  </si>
  <si>
    <t>Подпрограмма 3</t>
  </si>
  <si>
    <t>«Сохранение и развитие  культуры,  библиотечного дела Грязинского муниципального района Липецкой области на 2015 – 2020 годы»</t>
  </si>
  <si>
    <t>Отдел культуры</t>
  </si>
  <si>
    <t>МБУК «МКМЦ»</t>
  </si>
  <si>
    <t>Основное мероприятие 1 подпрограммы 3</t>
  </si>
  <si>
    <t>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</si>
  <si>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</t>
  </si>
  <si>
    <t>Приобретение литературы (комплектование книжного фонда)</t>
  </si>
  <si>
    <t>Основное мероприятие 4 подпрограммы 3</t>
  </si>
  <si>
    <t>Предоставление муниципальным бюджетным и автономным учреждениям субсидий</t>
  </si>
  <si>
    <t>Основное мероприятие 5 подпрограммы 3</t>
  </si>
  <si>
    <t>МАУ ДО ДШИ</t>
  </si>
  <si>
    <t>Основное мероприятие 6 подпрограммы 3</t>
  </si>
  <si>
    <t>Подготовка и переподготовка кадров, повышение квалификации</t>
  </si>
  <si>
    <t>МАУ ДО ДШИ, МБУК «МКМЦ»</t>
  </si>
  <si>
    <t>Основное мероприятие 10 подпрограммы 3</t>
  </si>
  <si>
    <t>Основное мероприятие 11 подпрограммы 3</t>
  </si>
  <si>
    <r>
      <t>1</t>
    </r>
    <r>
      <rPr>
        <sz val="11"/>
        <color theme="1"/>
        <rFont val="Times New Roman"/>
        <family val="1"/>
        <charset val="204"/>
      </rPr>
      <t xml:space="preserve">Указывается причина низкого освоения средств районного бюджета при кассовых расходах менее 95% по итогам отчетного года  </t>
    </r>
  </si>
  <si>
    <t>Комитет КСЭРТ администрации Грязинского муниципального района  ____________________подпись                            Н.И.Сундеева</t>
  </si>
  <si>
    <t>Годовой план 2017 года</t>
  </si>
  <si>
    <t>Факт  2017г.</t>
  </si>
  <si>
    <t>Расходы 1 квартала 2017г (тыс. руб.)</t>
  </si>
  <si>
    <t>0210199999</t>
  </si>
  <si>
    <t>0210299999</t>
  </si>
  <si>
    <t>0210399999</t>
  </si>
  <si>
    <t>0220309000</t>
  </si>
  <si>
    <t>0707</t>
  </si>
  <si>
    <t>0801</t>
  </si>
  <si>
    <t>02302S8637</t>
  </si>
  <si>
    <t>0230409000</t>
  </si>
  <si>
    <t>0230509000</t>
  </si>
  <si>
    <t>0703</t>
  </si>
  <si>
    <t>02306S8628</t>
  </si>
  <si>
    <t>Капитальный ремонт и ремонт автономного и бюджетного учреждения</t>
  </si>
  <si>
    <t>0231009000</t>
  </si>
  <si>
    <t>МАУК "ЦКР"</t>
  </si>
  <si>
    <t>Обеспечение деятельности МУАК "ЦКР"</t>
  </si>
  <si>
    <t>0231109000</t>
  </si>
  <si>
    <t>Основное мероприятие 12 подпрограммы 3</t>
  </si>
  <si>
    <t>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</si>
  <si>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0231209000</t>
  </si>
  <si>
    <t>Расходы 1 полугодия 2017г (тыс. руб.)</t>
  </si>
  <si>
    <t>02302L5191</t>
  </si>
  <si>
    <t>02310S8601</t>
  </si>
  <si>
    <t>Расходы 9 месяцев 2017г (тыс. руб.)</t>
  </si>
  <si>
    <t>Расходы 2017г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</si>
</sst>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9" fontId="6" fillId="0" borderId="1" xfId="0" applyNumberFormat="1" applyFont="1" applyBorder="1" applyAlignment="1">
      <alignment vertical="center" wrapText="1"/>
    </xf>
    <xf numFmtId="9" fontId="6" fillId="0" borderId="2" xfId="0" applyNumberFormat="1" applyFont="1" applyBorder="1" applyAlignment="1">
      <alignment vertical="center" wrapText="1"/>
    </xf>
    <xf numFmtId="9" fontId="6" fillId="0" borderId="8" xfId="0" applyNumberFormat="1" applyFont="1" applyBorder="1" applyAlignment="1">
      <alignment vertical="center" wrapText="1"/>
    </xf>
    <xf numFmtId="9" fontId="6" fillId="0" borderId="5" xfId="0" applyNumberFormat="1" applyFont="1" applyBorder="1" applyAlignment="1">
      <alignment vertical="center" wrapText="1"/>
    </xf>
    <xf numFmtId="9" fontId="3" fillId="0" borderId="5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vertical="center" wrapText="1"/>
    </xf>
    <xf numFmtId="169" fontId="6" fillId="0" borderId="1" xfId="0" applyNumberFormat="1" applyFont="1" applyBorder="1" applyAlignment="1">
      <alignment vertical="center" wrapText="1"/>
    </xf>
    <xf numFmtId="169" fontId="6" fillId="0" borderId="2" xfId="0" applyNumberFormat="1" applyFont="1" applyBorder="1" applyAlignment="1">
      <alignment vertical="center" wrapText="1"/>
    </xf>
    <xf numFmtId="169" fontId="6" fillId="0" borderId="5" xfId="0" applyNumberFormat="1" applyFont="1" applyBorder="1" applyAlignment="1">
      <alignment vertical="center" wrapText="1"/>
    </xf>
    <xf numFmtId="169" fontId="3" fillId="0" borderId="5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vertical="center" wrapText="1"/>
    </xf>
    <xf numFmtId="9" fontId="6" fillId="0" borderId="4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vertical="center" wrapText="1"/>
    </xf>
    <xf numFmtId="169" fontId="6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vertical="center" wrapText="1"/>
    </xf>
    <xf numFmtId="9" fontId="6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vertical="center" wrapText="1"/>
    </xf>
    <xf numFmtId="9" fontId="6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 wrapText="1"/>
    </xf>
    <xf numFmtId="169" fontId="6" fillId="0" borderId="13" xfId="0" applyNumberFormat="1" applyFont="1" applyBorder="1" applyAlignment="1">
      <alignment vertical="center" wrapText="1"/>
    </xf>
    <xf numFmtId="9" fontId="6" fillId="0" borderId="1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6" fillId="0" borderId="0" xfId="0" applyFont="1"/>
    <xf numFmtId="49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XFD1048576"/>
    </sheetView>
  </sheetViews>
  <sheetFormatPr defaultRowHeight="13.8" x14ac:dyDescent="0.25"/>
  <cols>
    <col min="1" max="1" width="4.77734375" style="83" customWidth="1"/>
    <col min="2" max="2" width="41.6640625" style="83" customWidth="1"/>
    <col min="3" max="3" width="9.77734375" style="83" customWidth="1"/>
    <col min="4" max="4" width="7.77734375" style="83" customWidth="1"/>
    <col min="5" max="5" width="8.88671875" style="83"/>
    <col min="6" max="6" width="11" style="83" customWidth="1"/>
    <col min="7" max="7" width="9.33203125" style="83" bestFit="1" customWidth="1"/>
    <col min="8" max="8" width="8.88671875" style="83"/>
    <col min="9" max="9" width="9.109375" style="83" bestFit="1" customWidth="1"/>
    <col min="10" max="10" width="17.6640625" style="83" customWidth="1"/>
    <col min="11" max="16384" width="8.88671875" style="83"/>
  </cols>
  <sheetData>
    <row r="1" spans="1:10" ht="15.6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6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6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6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6.2" thickBot="1" x14ac:dyDescent="0.3">
      <c r="A5" s="1" t="s">
        <v>4</v>
      </c>
    </row>
    <row r="6" spans="1:10" ht="93" customHeight="1" thickBot="1" x14ac:dyDescent="0.3">
      <c r="A6" s="13" t="s">
        <v>5</v>
      </c>
      <c r="B6" s="13" t="s">
        <v>6</v>
      </c>
      <c r="C6" s="15" t="s">
        <v>7</v>
      </c>
      <c r="D6" s="18" t="s">
        <v>8</v>
      </c>
      <c r="E6" s="17"/>
      <c r="F6" s="19"/>
      <c r="G6" s="18" t="s">
        <v>61</v>
      </c>
      <c r="H6" s="17"/>
      <c r="I6" s="19"/>
      <c r="J6" s="13" t="s">
        <v>9</v>
      </c>
    </row>
    <row r="7" spans="1:10" ht="63" thickBot="1" x14ac:dyDescent="0.3">
      <c r="A7" s="14"/>
      <c r="B7" s="14"/>
      <c r="C7" s="16"/>
      <c r="D7" s="2" t="s">
        <v>10</v>
      </c>
      <c r="E7" s="2" t="s">
        <v>11</v>
      </c>
      <c r="F7" s="2" t="s">
        <v>12</v>
      </c>
      <c r="G7" s="2" t="s">
        <v>59</v>
      </c>
      <c r="H7" s="2" t="s">
        <v>60</v>
      </c>
      <c r="I7" s="2" t="s">
        <v>13</v>
      </c>
      <c r="J7" s="14"/>
    </row>
    <row r="8" spans="1:10" ht="16.2" thickBot="1" x14ac:dyDescent="0.3">
      <c r="A8" s="3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6.2" thickBot="1" x14ac:dyDescent="0.3">
      <c r="A9" s="78">
        <v>1</v>
      </c>
      <c r="B9" s="81" t="s">
        <v>14</v>
      </c>
      <c r="C9" s="89" t="s">
        <v>15</v>
      </c>
      <c r="D9" s="41" t="s">
        <v>16</v>
      </c>
      <c r="E9" s="41" t="s">
        <v>16</v>
      </c>
      <c r="F9" s="41" t="s">
        <v>16</v>
      </c>
      <c r="G9" s="47">
        <f>G11+G19+G28</f>
        <v>67862.7</v>
      </c>
      <c r="H9" s="47">
        <f>H11+H19+H28</f>
        <v>18622.000000000004</v>
      </c>
      <c r="I9" s="39">
        <f>H9/G9</f>
        <v>0.27440700119506012</v>
      </c>
      <c r="J9" s="5"/>
    </row>
    <row r="10" spans="1:10" ht="83.4" thickBot="1" x14ac:dyDescent="0.3">
      <c r="A10" s="79"/>
      <c r="B10" s="82"/>
      <c r="C10" s="12" t="s">
        <v>17</v>
      </c>
      <c r="D10" s="42"/>
      <c r="E10" s="42"/>
      <c r="F10" s="42"/>
      <c r="G10" s="46"/>
      <c r="H10" s="46"/>
      <c r="I10" s="39"/>
      <c r="J10" s="6"/>
    </row>
    <row r="11" spans="1:10" ht="14.4" thickBot="1" x14ac:dyDescent="0.3">
      <c r="A11" s="78">
        <f>A9+1</f>
        <v>2</v>
      </c>
      <c r="B11" s="7" t="s">
        <v>18</v>
      </c>
      <c r="C11" s="8" t="s">
        <v>20</v>
      </c>
      <c r="D11" s="41" t="s">
        <v>21</v>
      </c>
      <c r="E11" s="41" t="s">
        <v>21</v>
      </c>
      <c r="F11" s="41" t="s">
        <v>21</v>
      </c>
      <c r="G11" s="47">
        <f>G12</f>
        <v>200</v>
      </c>
      <c r="H11" s="47">
        <f>H12</f>
        <v>20.100000000000001</v>
      </c>
      <c r="I11" s="39">
        <f t="shared" ref="I10:I14" si="0">H11/G11</f>
        <v>0.10050000000000001</v>
      </c>
      <c r="J11" s="9"/>
    </row>
    <row r="12" spans="1:10" ht="42" thickBot="1" x14ac:dyDescent="0.3">
      <c r="A12" s="79"/>
      <c r="B12" s="8" t="s">
        <v>19</v>
      </c>
      <c r="C12" s="12" t="s">
        <v>22</v>
      </c>
      <c r="D12" s="42">
        <v>702</v>
      </c>
      <c r="E12" s="42" t="s">
        <v>21</v>
      </c>
      <c r="F12" s="42" t="s">
        <v>21</v>
      </c>
      <c r="G12" s="46">
        <f>SUM(G13:G18)</f>
        <v>200</v>
      </c>
      <c r="H12" s="46">
        <f>SUM(H13:H18)</f>
        <v>20.100000000000001</v>
      </c>
      <c r="I12" s="38">
        <f>H12/G12</f>
        <v>0.10050000000000001</v>
      </c>
      <c r="J12" s="10"/>
    </row>
    <row r="13" spans="1:10" ht="14.4" customHeight="1" x14ac:dyDescent="0.25">
      <c r="A13" s="78">
        <v>3</v>
      </c>
      <c r="B13" s="11" t="s">
        <v>23</v>
      </c>
      <c r="C13" s="21" t="s">
        <v>22</v>
      </c>
      <c r="D13" s="40">
        <v>702</v>
      </c>
      <c r="E13" s="48" t="s">
        <v>66</v>
      </c>
      <c r="F13" s="48" t="s">
        <v>62</v>
      </c>
      <c r="G13" s="44">
        <v>30</v>
      </c>
      <c r="H13" s="44">
        <v>3.5</v>
      </c>
      <c r="I13" s="35">
        <f>H13/G13</f>
        <v>0.11666666666666667</v>
      </c>
      <c r="J13" s="15"/>
    </row>
    <row r="14" spans="1:10" ht="55.8" thickBot="1" x14ac:dyDescent="0.3">
      <c r="A14" s="79"/>
      <c r="B14" s="12" t="s">
        <v>24</v>
      </c>
      <c r="C14" s="22"/>
      <c r="D14" s="28"/>
      <c r="E14" s="49"/>
      <c r="F14" s="49"/>
      <c r="G14" s="45"/>
      <c r="H14" s="45"/>
      <c r="I14" s="36"/>
      <c r="J14" s="16"/>
    </row>
    <row r="15" spans="1:10" ht="14.4" customHeight="1" x14ac:dyDescent="0.25">
      <c r="A15" s="78">
        <v>4</v>
      </c>
      <c r="B15" s="11" t="s">
        <v>25</v>
      </c>
      <c r="C15" s="21" t="s">
        <v>22</v>
      </c>
      <c r="D15" s="40">
        <v>702</v>
      </c>
      <c r="E15" s="48" t="s">
        <v>66</v>
      </c>
      <c r="F15" s="48" t="s">
        <v>63</v>
      </c>
      <c r="G15" s="44">
        <v>85</v>
      </c>
      <c r="H15" s="44">
        <v>15.1</v>
      </c>
      <c r="I15" s="35">
        <f>H15/G15</f>
        <v>0.17764705882352941</v>
      </c>
      <c r="J15" s="15"/>
    </row>
    <row r="16" spans="1:10" ht="28.2" thickBot="1" x14ac:dyDescent="0.3">
      <c r="A16" s="79"/>
      <c r="B16" s="12" t="s">
        <v>26</v>
      </c>
      <c r="C16" s="22"/>
      <c r="D16" s="28"/>
      <c r="E16" s="49"/>
      <c r="F16" s="49"/>
      <c r="G16" s="45"/>
      <c r="H16" s="45"/>
      <c r="I16" s="36"/>
      <c r="J16" s="16"/>
    </row>
    <row r="17" spans="1:10" x14ac:dyDescent="0.25">
      <c r="A17" s="78">
        <v>5</v>
      </c>
      <c r="B17" s="11" t="s">
        <v>27</v>
      </c>
      <c r="C17" s="21" t="s">
        <v>22</v>
      </c>
      <c r="D17" s="40">
        <v>702</v>
      </c>
      <c r="E17" s="48" t="s">
        <v>66</v>
      </c>
      <c r="F17" s="48" t="s">
        <v>64</v>
      </c>
      <c r="G17" s="44">
        <v>85</v>
      </c>
      <c r="H17" s="44">
        <v>1.5</v>
      </c>
      <c r="I17" s="35">
        <f>H17/G17</f>
        <v>1.7647058823529412E-2</v>
      </c>
      <c r="J17" s="15"/>
    </row>
    <row r="18" spans="1:10" ht="55.8" thickBot="1" x14ac:dyDescent="0.3">
      <c r="A18" s="79"/>
      <c r="B18" s="12" t="s">
        <v>28</v>
      </c>
      <c r="C18" s="22"/>
      <c r="D18" s="28"/>
      <c r="E18" s="49"/>
      <c r="F18" s="49"/>
      <c r="G18" s="45"/>
      <c r="H18" s="45"/>
      <c r="I18" s="36"/>
      <c r="J18" s="16"/>
    </row>
    <row r="19" spans="1:10" ht="16.2" thickBot="1" x14ac:dyDescent="0.3">
      <c r="A19" s="78">
        <v>6</v>
      </c>
      <c r="B19" s="7" t="s">
        <v>29</v>
      </c>
      <c r="C19" s="8" t="s">
        <v>20</v>
      </c>
      <c r="D19" s="41" t="s">
        <v>21</v>
      </c>
      <c r="E19" s="41" t="s">
        <v>21</v>
      </c>
      <c r="F19" s="50" t="s">
        <v>21</v>
      </c>
      <c r="G19" s="47">
        <f>G20</f>
        <v>3782</v>
      </c>
      <c r="H19" s="47">
        <f>H20</f>
        <v>953.3</v>
      </c>
      <c r="I19" s="39">
        <f>H19/G19</f>
        <v>0.25206240084611314</v>
      </c>
      <c r="J19" s="5"/>
    </row>
    <row r="20" spans="1:10" ht="55.8" thickBot="1" x14ac:dyDescent="0.3">
      <c r="A20" s="79"/>
      <c r="B20" s="8" t="s">
        <v>30</v>
      </c>
      <c r="C20" s="12" t="s">
        <v>22</v>
      </c>
      <c r="D20" s="42">
        <v>702</v>
      </c>
      <c r="E20" s="51" t="s">
        <v>21</v>
      </c>
      <c r="F20" s="51" t="s">
        <v>21</v>
      </c>
      <c r="G20" s="46">
        <f>SUM(G21:G27)</f>
        <v>3782</v>
      </c>
      <c r="H20" s="46">
        <f>SUM(H21:H27)</f>
        <v>953.3</v>
      </c>
      <c r="I20" s="38">
        <f>H20/G20</f>
        <v>0.25206240084611314</v>
      </c>
      <c r="J20" s="6"/>
    </row>
    <row r="21" spans="1:10" x14ac:dyDescent="0.25">
      <c r="A21" s="78">
        <v>7</v>
      </c>
      <c r="B21" s="11" t="s">
        <v>31</v>
      </c>
      <c r="C21" s="21" t="s">
        <v>22</v>
      </c>
      <c r="D21" s="26">
        <v>702</v>
      </c>
      <c r="E21" s="26">
        <v>1101</v>
      </c>
      <c r="F21" s="52" t="s">
        <v>33</v>
      </c>
      <c r="G21" s="43">
        <v>386</v>
      </c>
      <c r="H21" s="43">
        <v>130.30000000000001</v>
      </c>
      <c r="I21" s="37">
        <f>H21/G21</f>
        <v>0.33756476683937825</v>
      </c>
      <c r="J21" s="15"/>
    </row>
    <row r="22" spans="1:10" ht="82.8" customHeight="1" x14ac:dyDescent="0.25">
      <c r="A22" s="80"/>
      <c r="B22" s="29" t="s">
        <v>32</v>
      </c>
      <c r="C22" s="23"/>
      <c r="D22" s="26"/>
      <c r="E22" s="26"/>
      <c r="F22" s="52"/>
      <c r="G22" s="43"/>
      <c r="H22" s="43"/>
      <c r="I22" s="37"/>
      <c r="J22" s="20"/>
    </row>
    <row r="23" spans="1:10" ht="14.4" thickBot="1" x14ac:dyDescent="0.3">
      <c r="A23" s="79"/>
      <c r="B23" s="30"/>
      <c r="C23" s="22"/>
      <c r="D23" s="42"/>
      <c r="E23" s="42"/>
      <c r="F23" s="84"/>
      <c r="G23" s="46"/>
      <c r="H23" s="46"/>
      <c r="I23" s="38"/>
      <c r="J23" s="16"/>
    </row>
    <row r="24" spans="1:10" x14ac:dyDescent="0.25">
      <c r="A24" s="78">
        <v>8</v>
      </c>
      <c r="B24" s="11" t="s">
        <v>34</v>
      </c>
      <c r="C24" s="21" t="s">
        <v>22</v>
      </c>
      <c r="D24" s="40">
        <v>702</v>
      </c>
      <c r="E24" s="40">
        <v>1101</v>
      </c>
      <c r="F24" s="48" t="s">
        <v>36</v>
      </c>
      <c r="G24" s="44">
        <v>114</v>
      </c>
      <c r="H24" s="44">
        <v>4</v>
      </c>
      <c r="I24" s="35">
        <f>H24/G24</f>
        <v>3.5087719298245612E-2</v>
      </c>
      <c r="J24" s="15"/>
    </row>
    <row r="25" spans="1:10" ht="55.8" thickBot="1" x14ac:dyDescent="0.3">
      <c r="A25" s="79"/>
      <c r="B25" s="12" t="s">
        <v>35</v>
      </c>
      <c r="C25" s="22"/>
      <c r="D25" s="28"/>
      <c r="E25" s="28"/>
      <c r="F25" s="49"/>
      <c r="G25" s="45"/>
      <c r="H25" s="45"/>
      <c r="I25" s="36"/>
      <c r="J25" s="16"/>
    </row>
    <row r="26" spans="1:10" x14ac:dyDescent="0.25">
      <c r="A26" s="78">
        <v>9</v>
      </c>
      <c r="B26" s="11" t="s">
        <v>37</v>
      </c>
      <c r="C26" s="21" t="s">
        <v>39</v>
      </c>
      <c r="D26" s="40">
        <v>702</v>
      </c>
      <c r="E26" s="40">
        <v>1101</v>
      </c>
      <c r="F26" s="48" t="s">
        <v>65</v>
      </c>
      <c r="G26" s="44">
        <v>3282</v>
      </c>
      <c r="H26" s="44">
        <v>819</v>
      </c>
      <c r="I26" s="35">
        <f>H26/G26</f>
        <v>0.24954296160877515</v>
      </c>
      <c r="J26" s="21"/>
    </row>
    <row r="27" spans="1:10" ht="69.599999999999994" thickBot="1" x14ac:dyDescent="0.3">
      <c r="A27" s="79"/>
      <c r="B27" s="12" t="s">
        <v>38</v>
      </c>
      <c r="C27" s="22"/>
      <c r="D27" s="28"/>
      <c r="E27" s="28"/>
      <c r="F27" s="49"/>
      <c r="G27" s="45"/>
      <c r="H27" s="45"/>
      <c r="I27" s="36"/>
      <c r="J27" s="22"/>
    </row>
    <row r="28" spans="1:10" ht="14.4" thickBot="1" x14ac:dyDescent="0.3">
      <c r="A28" s="78">
        <v>10</v>
      </c>
      <c r="B28" s="4" t="s">
        <v>40</v>
      </c>
      <c r="C28" s="8" t="s">
        <v>20</v>
      </c>
      <c r="D28" s="41" t="s">
        <v>21</v>
      </c>
      <c r="E28" s="41" t="s">
        <v>21</v>
      </c>
      <c r="F28" s="50" t="s">
        <v>21</v>
      </c>
      <c r="G28" s="47">
        <f>G29</f>
        <v>63880.7</v>
      </c>
      <c r="H28" s="47">
        <f>H29</f>
        <v>17648.600000000002</v>
      </c>
      <c r="I28" s="39">
        <f>H28/G28</f>
        <v>0.27627436768851943</v>
      </c>
      <c r="J28" s="8"/>
    </row>
    <row r="29" spans="1:10" ht="55.2" customHeight="1" x14ac:dyDescent="0.25">
      <c r="A29" s="80"/>
      <c r="B29" s="31" t="s">
        <v>41</v>
      </c>
      <c r="C29" s="11" t="s">
        <v>42</v>
      </c>
      <c r="D29" s="40">
        <v>702</v>
      </c>
      <c r="E29" s="40" t="s">
        <v>21</v>
      </c>
      <c r="F29" s="48" t="s">
        <v>21</v>
      </c>
      <c r="G29" s="44">
        <f>SUM(G31:G49)</f>
        <v>63880.7</v>
      </c>
      <c r="H29" s="44">
        <f>SUM(H31:H49)</f>
        <v>17648.600000000002</v>
      </c>
      <c r="I29" s="35">
        <f>H29/G29</f>
        <v>0.27627436768851943</v>
      </c>
      <c r="J29" s="21"/>
    </row>
    <row r="30" spans="1:10" ht="28.2" thickBot="1" x14ac:dyDescent="0.3">
      <c r="A30" s="79"/>
      <c r="B30" s="32"/>
      <c r="C30" s="12" t="s">
        <v>43</v>
      </c>
      <c r="D30" s="28"/>
      <c r="E30" s="28"/>
      <c r="F30" s="49"/>
      <c r="G30" s="45"/>
      <c r="H30" s="45"/>
      <c r="I30" s="36"/>
      <c r="J30" s="22"/>
    </row>
    <row r="31" spans="1:10" x14ac:dyDescent="0.25">
      <c r="A31" s="78">
        <v>12</v>
      </c>
      <c r="B31" s="11" t="s">
        <v>44</v>
      </c>
      <c r="C31" s="21" t="s">
        <v>43</v>
      </c>
      <c r="D31" s="40">
        <v>702</v>
      </c>
      <c r="E31" s="48" t="s">
        <v>67</v>
      </c>
      <c r="F31" s="48">
        <v>230109000</v>
      </c>
      <c r="G31" s="44">
        <v>200</v>
      </c>
      <c r="H31" s="44"/>
      <c r="I31" s="35">
        <f>H31/G31</f>
        <v>0</v>
      </c>
      <c r="J31" s="21"/>
    </row>
    <row r="32" spans="1:10" ht="55.8" thickBot="1" x14ac:dyDescent="0.3">
      <c r="A32" s="79"/>
      <c r="B32" s="12" t="s">
        <v>45</v>
      </c>
      <c r="C32" s="22"/>
      <c r="D32" s="28"/>
      <c r="E32" s="49"/>
      <c r="F32" s="49"/>
      <c r="G32" s="45"/>
      <c r="H32" s="45"/>
      <c r="I32" s="36"/>
      <c r="J32" s="22"/>
    </row>
    <row r="33" spans="1:10" ht="14.4" customHeight="1" x14ac:dyDescent="0.25">
      <c r="A33" s="78">
        <v>13</v>
      </c>
      <c r="B33" s="33" t="s">
        <v>46</v>
      </c>
      <c r="C33" s="90" t="s">
        <v>43</v>
      </c>
      <c r="D33" s="56">
        <v>702</v>
      </c>
      <c r="E33" s="57" t="s">
        <v>67</v>
      </c>
      <c r="F33" s="57" t="s">
        <v>68</v>
      </c>
      <c r="G33" s="58">
        <v>30</v>
      </c>
      <c r="H33" s="58"/>
      <c r="I33" s="59">
        <f>H33/G33</f>
        <v>0</v>
      </c>
      <c r="J33" s="21"/>
    </row>
    <row r="34" spans="1:10" ht="28.2" thickBot="1" x14ac:dyDescent="0.3">
      <c r="A34" s="79"/>
      <c r="B34" s="34" t="s">
        <v>47</v>
      </c>
      <c r="C34" s="30"/>
      <c r="D34" s="42"/>
      <c r="E34" s="51"/>
      <c r="F34" s="51"/>
      <c r="G34" s="46"/>
      <c r="H34" s="46"/>
      <c r="I34" s="38"/>
      <c r="J34" s="22"/>
    </row>
    <row r="35" spans="1:10" x14ac:dyDescent="0.25">
      <c r="A35" s="78">
        <v>14</v>
      </c>
      <c r="B35" s="11" t="s">
        <v>48</v>
      </c>
      <c r="C35" s="21" t="s">
        <v>43</v>
      </c>
      <c r="D35" s="40">
        <v>702</v>
      </c>
      <c r="E35" s="48" t="s">
        <v>67</v>
      </c>
      <c r="F35" s="48" t="s">
        <v>69</v>
      </c>
      <c r="G35" s="44">
        <v>19442</v>
      </c>
      <c r="H35" s="44">
        <v>6172.6</v>
      </c>
      <c r="I35" s="35">
        <f>H35/G35</f>
        <v>0.31748791276617633</v>
      </c>
      <c r="J35" s="21"/>
    </row>
    <row r="36" spans="1:10" ht="28.2" thickBot="1" x14ac:dyDescent="0.3">
      <c r="A36" s="79"/>
      <c r="B36" s="12" t="s">
        <v>49</v>
      </c>
      <c r="C36" s="22"/>
      <c r="D36" s="28"/>
      <c r="E36" s="49"/>
      <c r="F36" s="49"/>
      <c r="G36" s="45"/>
      <c r="H36" s="45"/>
      <c r="I36" s="36"/>
      <c r="J36" s="22"/>
    </row>
    <row r="37" spans="1:10" x14ac:dyDescent="0.25">
      <c r="A37" s="78">
        <v>15</v>
      </c>
      <c r="B37" s="11" t="s">
        <v>50</v>
      </c>
      <c r="C37" s="21" t="s">
        <v>51</v>
      </c>
      <c r="D37" s="40">
        <v>702</v>
      </c>
      <c r="E37" s="48" t="s">
        <v>71</v>
      </c>
      <c r="F37" s="48" t="s">
        <v>70</v>
      </c>
      <c r="G37" s="44">
        <v>18474</v>
      </c>
      <c r="H37" s="44">
        <v>4618.3</v>
      </c>
      <c r="I37" s="35">
        <f>H37/G37</f>
        <v>0.24998917397423406</v>
      </c>
      <c r="J37" s="21"/>
    </row>
    <row r="38" spans="1:10" ht="28.2" thickBot="1" x14ac:dyDescent="0.3">
      <c r="A38" s="79"/>
      <c r="B38" s="12" t="s">
        <v>49</v>
      </c>
      <c r="C38" s="22"/>
      <c r="D38" s="28"/>
      <c r="E38" s="49"/>
      <c r="F38" s="49"/>
      <c r="G38" s="45"/>
      <c r="H38" s="45"/>
      <c r="I38" s="36"/>
      <c r="J38" s="22"/>
    </row>
    <row r="39" spans="1:10" x14ac:dyDescent="0.25">
      <c r="A39" s="78">
        <v>16</v>
      </c>
      <c r="B39" s="11" t="s">
        <v>52</v>
      </c>
      <c r="C39" s="21" t="s">
        <v>54</v>
      </c>
      <c r="D39" s="26"/>
      <c r="E39" s="52"/>
      <c r="F39" s="52"/>
      <c r="G39" s="43"/>
      <c r="H39" s="43"/>
      <c r="I39" s="37"/>
      <c r="J39" s="21"/>
    </row>
    <row r="40" spans="1:10" ht="27.6" x14ac:dyDescent="0.25">
      <c r="A40" s="80"/>
      <c r="B40" s="11" t="s">
        <v>53</v>
      </c>
      <c r="C40" s="23"/>
      <c r="D40" s="26">
        <v>702</v>
      </c>
      <c r="E40" s="52" t="s">
        <v>67</v>
      </c>
      <c r="F40" s="52" t="s">
        <v>72</v>
      </c>
      <c r="G40" s="43">
        <v>10</v>
      </c>
      <c r="H40" s="43"/>
      <c r="I40" s="37">
        <f>H40/G40</f>
        <v>0</v>
      </c>
      <c r="J40" s="23"/>
    </row>
    <row r="41" spans="1:10" ht="20.399999999999999" customHeight="1" thickBot="1" x14ac:dyDescent="0.3">
      <c r="A41" s="79"/>
      <c r="B41" s="85"/>
      <c r="C41" s="22"/>
      <c r="D41" s="86"/>
      <c r="E41" s="84"/>
      <c r="F41" s="84"/>
      <c r="G41" s="46"/>
      <c r="H41" s="46"/>
      <c r="I41" s="38"/>
      <c r="J41" s="22"/>
    </row>
    <row r="42" spans="1:10" x14ac:dyDescent="0.25">
      <c r="A42" s="78">
        <v>17</v>
      </c>
      <c r="B42" s="11" t="s">
        <v>55</v>
      </c>
      <c r="C42" s="21" t="s">
        <v>51</v>
      </c>
      <c r="D42" s="40">
        <v>702</v>
      </c>
      <c r="E42" s="48" t="s">
        <v>71</v>
      </c>
      <c r="F42" s="52"/>
      <c r="G42" s="43"/>
      <c r="H42" s="43"/>
      <c r="I42" s="37"/>
      <c r="J42" s="21"/>
    </row>
    <row r="43" spans="1:10" ht="27.6" x14ac:dyDescent="0.25">
      <c r="A43" s="80"/>
      <c r="B43" s="11" t="s">
        <v>73</v>
      </c>
      <c r="C43" s="23"/>
      <c r="D43" s="27"/>
      <c r="E43" s="60"/>
      <c r="F43" s="52" t="s">
        <v>74</v>
      </c>
      <c r="G43" s="43">
        <v>2500</v>
      </c>
      <c r="H43" s="43">
        <v>1932.5</v>
      </c>
      <c r="I43" s="37">
        <f>H43/G43</f>
        <v>0.77300000000000002</v>
      </c>
      <c r="J43" s="23"/>
    </row>
    <row r="44" spans="1:10" ht="14.4" thickBot="1" x14ac:dyDescent="0.3">
      <c r="A44" s="79"/>
      <c r="B44" s="85"/>
      <c r="C44" s="22"/>
      <c r="D44" s="28"/>
      <c r="E44" s="49"/>
      <c r="F44" s="84"/>
      <c r="G44" s="46"/>
      <c r="H44" s="46"/>
      <c r="I44" s="38"/>
      <c r="J44" s="22"/>
    </row>
    <row r="45" spans="1:10" x14ac:dyDescent="0.25">
      <c r="A45" s="78">
        <v>18</v>
      </c>
      <c r="B45" s="11" t="s">
        <v>56</v>
      </c>
      <c r="C45" s="21" t="s">
        <v>75</v>
      </c>
      <c r="D45" s="40">
        <v>702</v>
      </c>
      <c r="E45" s="48" t="s">
        <v>67</v>
      </c>
      <c r="F45" s="52"/>
      <c r="G45" s="43"/>
      <c r="H45" s="43"/>
      <c r="I45" s="37"/>
      <c r="J45" s="21"/>
    </row>
    <row r="46" spans="1:10" x14ac:dyDescent="0.25">
      <c r="A46" s="80"/>
      <c r="B46" s="11" t="s">
        <v>76</v>
      </c>
      <c r="C46" s="23"/>
      <c r="D46" s="27"/>
      <c r="E46" s="60"/>
      <c r="F46" s="52" t="s">
        <v>77</v>
      </c>
      <c r="G46" s="43">
        <v>21191.200000000001</v>
      </c>
      <c r="H46" s="43">
        <v>2891.7</v>
      </c>
      <c r="I46" s="37">
        <f>H46/G46</f>
        <v>0.13645758616784323</v>
      </c>
      <c r="J46" s="23"/>
    </row>
    <row r="47" spans="1:10" ht="14.4" thickBot="1" x14ac:dyDescent="0.3">
      <c r="A47" s="79"/>
      <c r="B47" s="12"/>
      <c r="C47" s="22"/>
      <c r="D47" s="28"/>
      <c r="E47" s="49"/>
      <c r="F47" s="84"/>
      <c r="G47" s="46"/>
      <c r="H47" s="46"/>
      <c r="I47" s="38"/>
      <c r="J47" s="22"/>
    </row>
    <row r="48" spans="1:10" ht="15.6" customHeight="1" x14ac:dyDescent="0.25">
      <c r="A48" s="70">
        <v>19</v>
      </c>
      <c r="B48" s="33" t="s">
        <v>78</v>
      </c>
      <c r="C48" s="91" t="s">
        <v>75</v>
      </c>
      <c r="D48" s="53"/>
      <c r="E48" s="71"/>
      <c r="F48" s="87"/>
      <c r="G48" s="72"/>
      <c r="H48" s="62"/>
      <c r="I48" s="73"/>
      <c r="J48" s="33"/>
    </row>
    <row r="49" spans="1:10" ht="166.2" thickBot="1" x14ac:dyDescent="0.3">
      <c r="A49" s="74"/>
      <c r="B49" s="34" t="s">
        <v>79</v>
      </c>
      <c r="C49" s="92"/>
      <c r="D49" s="54">
        <v>702</v>
      </c>
      <c r="E49" s="75" t="s">
        <v>67</v>
      </c>
      <c r="F49" s="61" t="s">
        <v>80</v>
      </c>
      <c r="G49" s="76">
        <v>2033.5</v>
      </c>
      <c r="H49" s="63">
        <v>2033.5</v>
      </c>
      <c r="I49" s="77">
        <f>H49/G49</f>
        <v>1</v>
      </c>
      <c r="J49" s="34"/>
    </row>
    <row r="50" spans="1:10" ht="15.6" x14ac:dyDescent="0.25">
      <c r="A50" s="64"/>
      <c r="B50" s="65"/>
      <c r="C50" s="64"/>
      <c r="D50" s="66"/>
      <c r="E50" s="67"/>
      <c r="F50" s="88"/>
      <c r="G50" s="68"/>
      <c r="H50" s="68"/>
      <c r="I50" s="69"/>
      <c r="J50" s="65"/>
    </row>
    <row r="51" spans="1:10" ht="16.8" x14ac:dyDescent="0.25">
      <c r="A51" s="24" t="s">
        <v>57</v>
      </c>
    </row>
    <row r="52" spans="1:10" ht="15.6" x14ac:dyDescent="0.25">
      <c r="A52" s="1" t="s">
        <v>58</v>
      </c>
    </row>
    <row r="53" spans="1:10" ht="15.6" x14ac:dyDescent="0.25">
      <c r="A53" s="1"/>
    </row>
  </sheetData>
  <mergeCells count="117">
    <mergeCell ref="A48:A49"/>
    <mergeCell ref="C48:C49"/>
    <mergeCell ref="A45:A47"/>
    <mergeCell ref="C45:C47"/>
    <mergeCell ref="D45:D47"/>
    <mergeCell ref="E45:E47"/>
    <mergeCell ref="J45:J47"/>
    <mergeCell ref="A1:J1"/>
    <mergeCell ref="A2:J2"/>
    <mergeCell ref="A3:J3"/>
    <mergeCell ref="A4:J4"/>
    <mergeCell ref="A42:A44"/>
    <mergeCell ref="C42:C44"/>
    <mergeCell ref="D42:D44"/>
    <mergeCell ref="E42:E44"/>
    <mergeCell ref="J42:J44"/>
    <mergeCell ref="I37:I38"/>
    <mergeCell ref="J37:J38"/>
    <mergeCell ref="A39:A41"/>
    <mergeCell ref="C39:C41"/>
    <mergeCell ref="J39:J41"/>
    <mergeCell ref="H35:H36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A35:A36"/>
    <mergeCell ref="C35:C36"/>
    <mergeCell ref="D35:D36"/>
    <mergeCell ref="E35:E36"/>
    <mergeCell ref="F35:F36"/>
    <mergeCell ref="G35:G36"/>
    <mergeCell ref="J31:J32"/>
    <mergeCell ref="J33:J34"/>
    <mergeCell ref="A33:A34"/>
    <mergeCell ref="C33:C34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A28:A30"/>
    <mergeCell ref="D29:D30"/>
    <mergeCell ref="E29:E30"/>
    <mergeCell ref="F29:F30"/>
    <mergeCell ref="G29:G30"/>
    <mergeCell ref="H29:H30"/>
    <mergeCell ref="B29:B30"/>
    <mergeCell ref="I26:I27"/>
    <mergeCell ref="J26:J27"/>
    <mergeCell ref="H24:H25"/>
    <mergeCell ref="I24:I25"/>
    <mergeCell ref="J24:J25"/>
    <mergeCell ref="A26:A27"/>
    <mergeCell ref="C26:C27"/>
    <mergeCell ref="D26:D27"/>
    <mergeCell ref="E26:E27"/>
    <mergeCell ref="F26:F27"/>
    <mergeCell ref="G26:G27"/>
    <mergeCell ref="H26:H27"/>
    <mergeCell ref="A24:A25"/>
    <mergeCell ref="C24:C25"/>
    <mergeCell ref="D24:D25"/>
    <mergeCell ref="E24:E25"/>
    <mergeCell ref="F24:F25"/>
    <mergeCell ref="G24:G25"/>
    <mergeCell ref="I17:I18"/>
    <mergeCell ref="J17:J18"/>
    <mergeCell ref="A19:A20"/>
    <mergeCell ref="A21:A23"/>
    <mergeCell ref="C21:C23"/>
    <mergeCell ref="J21:J23"/>
    <mergeCell ref="B22:B23"/>
    <mergeCell ref="H15:H16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A15:A16"/>
    <mergeCell ref="C15:C16"/>
    <mergeCell ref="D15:D16"/>
    <mergeCell ref="E15:E16"/>
    <mergeCell ref="F15:F16"/>
    <mergeCell ref="G15:G16"/>
    <mergeCell ref="E13:E14"/>
    <mergeCell ref="F13:F14"/>
    <mergeCell ref="G13:G14"/>
    <mergeCell ref="H13:H14"/>
    <mergeCell ref="I13:I14"/>
    <mergeCell ref="J13:J14"/>
    <mergeCell ref="A9:A10"/>
    <mergeCell ref="B9:B10"/>
    <mergeCell ref="A11:A12"/>
    <mergeCell ref="A13:A14"/>
    <mergeCell ref="C13:C14"/>
    <mergeCell ref="D13:D14"/>
    <mergeCell ref="A6:A7"/>
    <mergeCell ref="B6:B7"/>
    <mergeCell ref="C6:C7"/>
    <mergeCell ref="D6:F6"/>
    <mergeCell ref="G6:I6"/>
    <mergeCell ref="J6:J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XFD1048576"/>
    </sheetView>
  </sheetViews>
  <sheetFormatPr defaultRowHeight="13.8" x14ac:dyDescent="0.25"/>
  <cols>
    <col min="1" max="1" width="4.77734375" style="83" customWidth="1"/>
    <col min="2" max="2" width="41.6640625" style="83" customWidth="1"/>
    <col min="3" max="3" width="9.77734375" style="83" customWidth="1"/>
    <col min="4" max="4" width="7.77734375" style="83" customWidth="1"/>
    <col min="5" max="5" width="8.88671875" style="83"/>
    <col min="6" max="6" width="11.88671875" style="83" customWidth="1"/>
    <col min="7" max="7" width="9.33203125" style="83" bestFit="1" customWidth="1"/>
    <col min="8" max="8" width="8.88671875" style="83"/>
    <col min="9" max="9" width="9.109375" style="83" bestFit="1" customWidth="1"/>
    <col min="10" max="10" width="17.6640625" style="83" customWidth="1"/>
    <col min="11" max="16384" width="8.88671875" style="83"/>
  </cols>
  <sheetData>
    <row r="1" spans="1:10" ht="15.6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6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6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6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6.2" thickBot="1" x14ac:dyDescent="0.3">
      <c r="A5" s="1" t="s">
        <v>4</v>
      </c>
    </row>
    <row r="6" spans="1:10" ht="93" customHeight="1" thickBot="1" x14ac:dyDescent="0.3">
      <c r="A6" s="13" t="s">
        <v>5</v>
      </c>
      <c r="B6" s="13" t="s">
        <v>6</v>
      </c>
      <c r="C6" s="15" t="s">
        <v>7</v>
      </c>
      <c r="D6" s="18" t="s">
        <v>8</v>
      </c>
      <c r="E6" s="17"/>
      <c r="F6" s="19"/>
      <c r="G6" s="18" t="s">
        <v>81</v>
      </c>
      <c r="H6" s="17"/>
      <c r="I6" s="19"/>
      <c r="J6" s="13" t="s">
        <v>9</v>
      </c>
    </row>
    <row r="7" spans="1:10" ht="63" thickBot="1" x14ac:dyDescent="0.3">
      <c r="A7" s="14"/>
      <c r="B7" s="14"/>
      <c r="C7" s="16"/>
      <c r="D7" s="2" t="s">
        <v>10</v>
      </c>
      <c r="E7" s="2" t="s">
        <v>11</v>
      </c>
      <c r="F7" s="2" t="s">
        <v>12</v>
      </c>
      <c r="G7" s="2" t="s">
        <v>59</v>
      </c>
      <c r="H7" s="2" t="s">
        <v>60</v>
      </c>
      <c r="I7" s="2" t="s">
        <v>13</v>
      </c>
      <c r="J7" s="14"/>
    </row>
    <row r="8" spans="1:10" ht="16.2" thickBot="1" x14ac:dyDescent="0.3">
      <c r="A8" s="3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6.2" thickBot="1" x14ac:dyDescent="0.3">
      <c r="A9" s="78">
        <v>1</v>
      </c>
      <c r="B9" s="81" t="s">
        <v>14</v>
      </c>
      <c r="C9" s="89" t="s">
        <v>15</v>
      </c>
      <c r="D9" s="41" t="s">
        <v>16</v>
      </c>
      <c r="E9" s="41" t="s">
        <v>16</v>
      </c>
      <c r="F9" s="41" t="s">
        <v>16</v>
      </c>
      <c r="G9" s="47">
        <f>G11+G19+G28</f>
        <v>68564.399999999994</v>
      </c>
      <c r="H9" s="47">
        <f>H11+H19+H28</f>
        <v>37059.1</v>
      </c>
      <c r="I9" s="39">
        <f>H9/G9</f>
        <v>0.54050060964582203</v>
      </c>
      <c r="J9" s="5"/>
    </row>
    <row r="10" spans="1:10" ht="83.4" thickBot="1" x14ac:dyDescent="0.3">
      <c r="A10" s="79"/>
      <c r="B10" s="82"/>
      <c r="C10" s="12" t="s">
        <v>17</v>
      </c>
      <c r="D10" s="42"/>
      <c r="E10" s="42"/>
      <c r="F10" s="42"/>
      <c r="G10" s="46"/>
      <c r="H10" s="46"/>
      <c r="I10" s="39"/>
      <c r="J10" s="6"/>
    </row>
    <row r="11" spans="1:10" ht="14.4" thickBot="1" x14ac:dyDescent="0.3">
      <c r="A11" s="78">
        <f>A9+1</f>
        <v>2</v>
      </c>
      <c r="B11" s="7" t="s">
        <v>18</v>
      </c>
      <c r="C11" s="8" t="s">
        <v>20</v>
      </c>
      <c r="D11" s="41" t="s">
        <v>21</v>
      </c>
      <c r="E11" s="41" t="s">
        <v>21</v>
      </c>
      <c r="F11" s="41" t="s">
        <v>21</v>
      </c>
      <c r="G11" s="47">
        <f>G12</f>
        <v>200</v>
      </c>
      <c r="H11" s="47">
        <f>H12</f>
        <v>67.3</v>
      </c>
      <c r="I11" s="39">
        <f t="shared" ref="I11" si="0">H11/G11</f>
        <v>0.33649999999999997</v>
      </c>
      <c r="J11" s="9"/>
    </row>
    <row r="12" spans="1:10" ht="42" thickBot="1" x14ac:dyDescent="0.3">
      <c r="A12" s="79"/>
      <c r="B12" s="8" t="s">
        <v>19</v>
      </c>
      <c r="C12" s="12" t="s">
        <v>22</v>
      </c>
      <c r="D12" s="42">
        <v>702</v>
      </c>
      <c r="E12" s="42" t="s">
        <v>21</v>
      </c>
      <c r="F12" s="42" t="s">
        <v>21</v>
      </c>
      <c r="G12" s="46">
        <f>SUM(G13:G18)</f>
        <v>200</v>
      </c>
      <c r="H12" s="46">
        <f>SUM(H13:H18)</f>
        <v>67.3</v>
      </c>
      <c r="I12" s="38">
        <f>H12/G12</f>
        <v>0.33649999999999997</v>
      </c>
      <c r="J12" s="10"/>
    </row>
    <row r="13" spans="1:10" ht="14.4" customHeight="1" x14ac:dyDescent="0.25">
      <c r="A13" s="78">
        <v>3</v>
      </c>
      <c r="B13" s="11" t="s">
        <v>23</v>
      </c>
      <c r="C13" s="21" t="s">
        <v>22</v>
      </c>
      <c r="D13" s="40">
        <v>702</v>
      </c>
      <c r="E13" s="48" t="s">
        <v>66</v>
      </c>
      <c r="F13" s="48" t="s">
        <v>62</v>
      </c>
      <c r="G13" s="44">
        <v>30</v>
      </c>
      <c r="H13" s="44">
        <v>17</v>
      </c>
      <c r="I13" s="35">
        <f>H13/G13</f>
        <v>0.56666666666666665</v>
      </c>
      <c r="J13" s="15"/>
    </row>
    <row r="14" spans="1:10" ht="55.8" thickBot="1" x14ac:dyDescent="0.3">
      <c r="A14" s="79"/>
      <c r="B14" s="12" t="s">
        <v>24</v>
      </c>
      <c r="C14" s="22"/>
      <c r="D14" s="28"/>
      <c r="E14" s="49"/>
      <c r="F14" s="49"/>
      <c r="G14" s="45"/>
      <c r="H14" s="45"/>
      <c r="I14" s="36"/>
      <c r="J14" s="16"/>
    </row>
    <row r="15" spans="1:10" ht="14.4" customHeight="1" x14ac:dyDescent="0.25">
      <c r="A15" s="78">
        <v>4</v>
      </c>
      <c r="B15" s="11" t="s">
        <v>25</v>
      </c>
      <c r="C15" s="21" t="s">
        <v>22</v>
      </c>
      <c r="D15" s="40">
        <v>702</v>
      </c>
      <c r="E15" s="48" t="s">
        <v>66</v>
      </c>
      <c r="F15" s="48" t="s">
        <v>63</v>
      </c>
      <c r="G15" s="44">
        <v>85</v>
      </c>
      <c r="H15" s="44">
        <v>32.799999999999997</v>
      </c>
      <c r="I15" s="35">
        <f>H15/G15</f>
        <v>0.38588235294117645</v>
      </c>
      <c r="J15" s="15"/>
    </row>
    <row r="16" spans="1:10" ht="28.2" thickBot="1" x14ac:dyDescent="0.3">
      <c r="A16" s="79"/>
      <c r="B16" s="12" t="s">
        <v>26</v>
      </c>
      <c r="C16" s="22"/>
      <c r="D16" s="28"/>
      <c r="E16" s="49"/>
      <c r="F16" s="49"/>
      <c r="G16" s="45"/>
      <c r="H16" s="45"/>
      <c r="I16" s="36"/>
      <c r="J16" s="16"/>
    </row>
    <row r="17" spans="1:10" x14ac:dyDescent="0.25">
      <c r="A17" s="78">
        <v>5</v>
      </c>
      <c r="B17" s="11" t="s">
        <v>27</v>
      </c>
      <c r="C17" s="21" t="s">
        <v>22</v>
      </c>
      <c r="D17" s="40">
        <v>702</v>
      </c>
      <c r="E17" s="48" t="s">
        <v>66</v>
      </c>
      <c r="F17" s="48" t="s">
        <v>64</v>
      </c>
      <c r="G17" s="44">
        <v>85</v>
      </c>
      <c r="H17" s="44">
        <v>17.5</v>
      </c>
      <c r="I17" s="35">
        <f>H17/G17</f>
        <v>0.20588235294117646</v>
      </c>
      <c r="J17" s="15"/>
    </row>
    <row r="18" spans="1:10" ht="55.8" thickBot="1" x14ac:dyDescent="0.3">
      <c r="A18" s="79"/>
      <c r="B18" s="12" t="s">
        <v>28</v>
      </c>
      <c r="C18" s="22"/>
      <c r="D18" s="28"/>
      <c r="E18" s="49"/>
      <c r="F18" s="49"/>
      <c r="G18" s="45"/>
      <c r="H18" s="45"/>
      <c r="I18" s="36"/>
      <c r="J18" s="16"/>
    </row>
    <row r="19" spans="1:10" ht="16.2" thickBot="1" x14ac:dyDescent="0.3">
      <c r="A19" s="78">
        <v>6</v>
      </c>
      <c r="B19" s="7" t="s">
        <v>29</v>
      </c>
      <c r="C19" s="8" t="s">
        <v>20</v>
      </c>
      <c r="D19" s="41" t="s">
        <v>21</v>
      </c>
      <c r="E19" s="41" t="s">
        <v>21</v>
      </c>
      <c r="F19" s="50" t="s">
        <v>21</v>
      </c>
      <c r="G19" s="47">
        <f>G20</f>
        <v>3696.7</v>
      </c>
      <c r="H19" s="47">
        <f>H20</f>
        <v>2927.9</v>
      </c>
      <c r="I19" s="39">
        <f>H19/G19</f>
        <v>0.79203073011063929</v>
      </c>
      <c r="J19" s="5"/>
    </row>
    <row r="20" spans="1:10" ht="55.8" thickBot="1" x14ac:dyDescent="0.3">
      <c r="A20" s="79"/>
      <c r="B20" s="8" t="s">
        <v>30</v>
      </c>
      <c r="C20" s="12" t="s">
        <v>22</v>
      </c>
      <c r="D20" s="42">
        <v>702</v>
      </c>
      <c r="E20" s="51" t="s">
        <v>21</v>
      </c>
      <c r="F20" s="51" t="s">
        <v>21</v>
      </c>
      <c r="G20" s="46">
        <f>SUM(G21:G27)</f>
        <v>3696.7</v>
      </c>
      <c r="H20" s="46">
        <f>SUM(H21:H27)</f>
        <v>2927.9</v>
      </c>
      <c r="I20" s="38">
        <f>H20/G20</f>
        <v>0.79203073011063929</v>
      </c>
      <c r="J20" s="6"/>
    </row>
    <row r="21" spans="1:10" ht="27.6" x14ac:dyDescent="0.25">
      <c r="A21" s="78">
        <v>7</v>
      </c>
      <c r="B21" s="11" t="s">
        <v>31</v>
      </c>
      <c r="C21" s="21" t="s">
        <v>22</v>
      </c>
      <c r="D21" s="26">
        <v>702</v>
      </c>
      <c r="E21" s="26">
        <v>1101</v>
      </c>
      <c r="F21" s="52" t="s">
        <v>33</v>
      </c>
      <c r="G21" s="43">
        <v>386</v>
      </c>
      <c r="H21" s="43">
        <v>193.9</v>
      </c>
      <c r="I21" s="37">
        <f>H21/G21</f>
        <v>0.50233160621761663</v>
      </c>
      <c r="J21" s="15"/>
    </row>
    <row r="22" spans="1:10" ht="82.8" customHeight="1" x14ac:dyDescent="0.25">
      <c r="A22" s="80"/>
      <c r="B22" s="29" t="s">
        <v>32</v>
      </c>
      <c r="C22" s="23"/>
      <c r="D22" s="26"/>
      <c r="E22" s="26"/>
      <c r="F22" s="52"/>
      <c r="G22" s="43"/>
      <c r="H22" s="43"/>
      <c r="I22" s="37"/>
      <c r="J22" s="20"/>
    </row>
    <row r="23" spans="1:10" ht="14.4" thickBot="1" x14ac:dyDescent="0.3">
      <c r="A23" s="79"/>
      <c r="B23" s="30"/>
      <c r="C23" s="22"/>
      <c r="D23" s="42"/>
      <c r="E23" s="42"/>
      <c r="F23" s="84"/>
      <c r="G23" s="46"/>
      <c r="H23" s="46"/>
      <c r="I23" s="38"/>
      <c r="J23" s="16"/>
    </row>
    <row r="24" spans="1:10" x14ac:dyDescent="0.25">
      <c r="A24" s="78">
        <v>8</v>
      </c>
      <c r="B24" s="11" t="s">
        <v>34</v>
      </c>
      <c r="C24" s="21" t="s">
        <v>22</v>
      </c>
      <c r="D24" s="40">
        <v>702</v>
      </c>
      <c r="E24" s="40">
        <v>1101</v>
      </c>
      <c r="F24" s="48" t="s">
        <v>36</v>
      </c>
      <c r="G24" s="44">
        <v>28.7</v>
      </c>
      <c r="H24" s="44">
        <v>4</v>
      </c>
      <c r="I24" s="35">
        <f>H24/G24</f>
        <v>0.13937282229965156</v>
      </c>
      <c r="J24" s="15"/>
    </row>
    <row r="25" spans="1:10" ht="55.8" thickBot="1" x14ac:dyDescent="0.3">
      <c r="A25" s="79"/>
      <c r="B25" s="12" t="s">
        <v>35</v>
      </c>
      <c r="C25" s="22"/>
      <c r="D25" s="28"/>
      <c r="E25" s="28"/>
      <c r="F25" s="49"/>
      <c r="G25" s="45"/>
      <c r="H25" s="45"/>
      <c r="I25" s="36"/>
      <c r="J25" s="16"/>
    </row>
    <row r="26" spans="1:10" x14ac:dyDescent="0.25">
      <c r="A26" s="78">
        <v>9</v>
      </c>
      <c r="B26" s="11" t="s">
        <v>37</v>
      </c>
      <c r="C26" s="21" t="s">
        <v>39</v>
      </c>
      <c r="D26" s="40">
        <v>702</v>
      </c>
      <c r="E26" s="40">
        <v>1101</v>
      </c>
      <c r="F26" s="48" t="s">
        <v>65</v>
      </c>
      <c r="G26" s="44">
        <v>3282</v>
      </c>
      <c r="H26" s="44">
        <v>2730</v>
      </c>
      <c r="I26" s="35">
        <f>H26/G26</f>
        <v>0.8318098720292505</v>
      </c>
      <c r="J26" s="21"/>
    </row>
    <row r="27" spans="1:10" ht="69.599999999999994" thickBot="1" x14ac:dyDescent="0.3">
      <c r="A27" s="79"/>
      <c r="B27" s="12" t="s">
        <v>38</v>
      </c>
      <c r="C27" s="22"/>
      <c r="D27" s="28"/>
      <c r="E27" s="28"/>
      <c r="F27" s="49"/>
      <c r="G27" s="45"/>
      <c r="H27" s="45"/>
      <c r="I27" s="36"/>
      <c r="J27" s="22"/>
    </row>
    <row r="28" spans="1:10" ht="14.4" thickBot="1" x14ac:dyDescent="0.3">
      <c r="A28" s="78">
        <v>10</v>
      </c>
      <c r="B28" s="4" t="s">
        <v>40</v>
      </c>
      <c r="C28" s="8" t="s">
        <v>20</v>
      </c>
      <c r="D28" s="41" t="s">
        <v>21</v>
      </c>
      <c r="E28" s="41" t="s">
        <v>21</v>
      </c>
      <c r="F28" s="50" t="s">
        <v>21</v>
      </c>
      <c r="G28" s="47">
        <f>G29</f>
        <v>64667.7</v>
      </c>
      <c r="H28" s="47">
        <f>H29</f>
        <v>34063.9</v>
      </c>
      <c r="I28" s="39">
        <f>H28/G28</f>
        <v>0.5267529230203023</v>
      </c>
      <c r="J28" s="8"/>
    </row>
    <row r="29" spans="1:10" ht="55.2" customHeight="1" x14ac:dyDescent="0.25">
      <c r="A29" s="80"/>
      <c r="B29" s="31" t="s">
        <v>41</v>
      </c>
      <c r="C29" s="11" t="s">
        <v>42</v>
      </c>
      <c r="D29" s="40">
        <v>702</v>
      </c>
      <c r="E29" s="40" t="s">
        <v>21</v>
      </c>
      <c r="F29" s="48" t="s">
        <v>21</v>
      </c>
      <c r="G29" s="44">
        <f>SUM(G31:G49)</f>
        <v>64667.7</v>
      </c>
      <c r="H29" s="44">
        <f>SUM(H31:H49)</f>
        <v>34063.9</v>
      </c>
      <c r="I29" s="35">
        <f>H29/G29</f>
        <v>0.5267529230203023</v>
      </c>
      <c r="J29" s="21"/>
    </row>
    <row r="30" spans="1:10" ht="28.2" thickBot="1" x14ac:dyDescent="0.3">
      <c r="A30" s="79"/>
      <c r="B30" s="32"/>
      <c r="C30" s="12" t="s">
        <v>43</v>
      </c>
      <c r="D30" s="28"/>
      <c r="E30" s="28"/>
      <c r="F30" s="49"/>
      <c r="G30" s="45"/>
      <c r="H30" s="45"/>
      <c r="I30" s="36"/>
      <c r="J30" s="22"/>
    </row>
    <row r="31" spans="1:10" x14ac:dyDescent="0.25">
      <c r="A31" s="78">
        <v>12</v>
      </c>
      <c r="B31" s="11" t="s">
        <v>44</v>
      </c>
      <c r="C31" s="21" t="s">
        <v>43</v>
      </c>
      <c r="D31" s="40">
        <v>702</v>
      </c>
      <c r="E31" s="48" t="s">
        <v>67</v>
      </c>
      <c r="F31" s="48">
        <v>230109000</v>
      </c>
      <c r="G31" s="44">
        <v>500</v>
      </c>
      <c r="H31" s="44"/>
      <c r="I31" s="35">
        <f>H31/G31</f>
        <v>0</v>
      </c>
      <c r="J31" s="21"/>
    </row>
    <row r="32" spans="1:10" ht="55.8" thickBot="1" x14ac:dyDescent="0.3">
      <c r="A32" s="79"/>
      <c r="B32" s="12" t="s">
        <v>45</v>
      </c>
      <c r="C32" s="22"/>
      <c r="D32" s="28"/>
      <c r="E32" s="49"/>
      <c r="F32" s="49"/>
      <c r="G32" s="45"/>
      <c r="H32" s="45"/>
      <c r="I32" s="36"/>
      <c r="J32" s="22"/>
    </row>
    <row r="33" spans="1:10" ht="14.4" customHeight="1" x14ac:dyDescent="0.25">
      <c r="A33" s="78">
        <v>13</v>
      </c>
      <c r="B33" s="33" t="s">
        <v>46</v>
      </c>
      <c r="C33" s="90" t="s">
        <v>43</v>
      </c>
      <c r="D33" s="56">
        <v>702</v>
      </c>
      <c r="E33" s="57" t="s">
        <v>67</v>
      </c>
      <c r="F33" s="57" t="s">
        <v>82</v>
      </c>
      <c r="G33" s="58">
        <v>30</v>
      </c>
      <c r="H33" s="58"/>
      <c r="I33" s="59">
        <f>H33/G33</f>
        <v>0</v>
      </c>
      <c r="J33" s="21"/>
    </row>
    <row r="34" spans="1:10" ht="28.2" thickBot="1" x14ac:dyDescent="0.3">
      <c r="A34" s="79"/>
      <c r="B34" s="34" t="s">
        <v>47</v>
      </c>
      <c r="C34" s="30"/>
      <c r="D34" s="42"/>
      <c r="E34" s="51"/>
      <c r="F34" s="51"/>
      <c r="G34" s="46"/>
      <c r="H34" s="46"/>
      <c r="I34" s="38"/>
      <c r="J34" s="22"/>
    </row>
    <row r="35" spans="1:10" x14ac:dyDescent="0.25">
      <c r="A35" s="78">
        <v>14</v>
      </c>
      <c r="B35" s="11" t="s">
        <v>48</v>
      </c>
      <c r="C35" s="21" t="s">
        <v>43</v>
      </c>
      <c r="D35" s="40">
        <v>702</v>
      </c>
      <c r="E35" s="48" t="s">
        <v>67</v>
      </c>
      <c r="F35" s="48" t="s">
        <v>69</v>
      </c>
      <c r="G35" s="44">
        <v>19442</v>
      </c>
      <c r="H35" s="44">
        <v>11132.6</v>
      </c>
      <c r="I35" s="35">
        <f>H35/G35</f>
        <v>0.5726056990021603</v>
      </c>
      <c r="J35" s="21"/>
    </row>
    <row r="36" spans="1:10" ht="28.2" thickBot="1" x14ac:dyDescent="0.3">
      <c r="A36" s="79"/>
      <c r="B36" s="12" t="s">
        <v>49</v>
      </c>
      <c r="C36" s="22"/>
      <c r="D36" s="28"/>
      <c r="E36" s="49"/>
      <c r="F36" s="49"/>
      <c r="G36" s="45"/>
      <c r="H36" s="45"/>
      <c r="I36" s="36"/>
      <c r="J36" s="22"/>
    </row>
    <row r="37" spans="1:10" x14ac:dyDescent="0.25">
      <c r="A37" s="78">
        <v>15</v>
      </c>
      <c r="B37" s="11" t="s">
        <v>50</v>
      </c>
      <c r="C37" s="21" t="s">
        <v>51</v>
      </c>
      <c r="D37" s="40">
        <v>702</v>
      </c>
      <c r="E37" s="48" t="s">
        <v>71</v>
      </c>
      <c r="F37" s="48" t="s">
        <v>70</v>
      </c>
      <c r="G37" s="44">
        <v>18474</v>
      </c>
      <c r="H37" s="44">
        <v>11419.6</v>
      </c>
      <c r="I37" s="35">
        <f>H37/G37</f>
        <v>0.61814441918371765</v>
      </c>
      <c r="J37" s="21"/>
    </row>
    <row r="38" spans="1:10" ht="28.2" thickBot="1" x14ac:dyDescent="0.3">
      <c r="A38" s="79"/>
      <c r="B38" s="12" t="s">
        <v>49</v>
      </c>
      <c r="C38" s="22"/>
      <c r="D38" s="28"/>
      <c r="E38" s="49"/>
      <c r="F38" s="49"/>
      <c r="G38" s="45"/>
      <c r="H38" s="45"/>
      <c r="I38" s="36"/>
      <c r="J38" s="22"/>
    </row>
    <row r="39" spans="1:10" x14ac:dyDescent="0.25">
      <c r="A39" s="78">
        <v>16</v>
      </c>
      <c r="B39" s="11" t="s">
        <v>52</v>
      </c>
      <c r="C39" s="21" t="s">
        <v>54</v>
      </c>
      <c r="D39" s="26"/>
      <c r="E39" s="52"/>
      <c r="F39" s="52"/>
      <c r="G39" s="43"/>
      <c r="H39" s="43"/>
      <c r="I39" s="37"/>
      <c r="J39" s="21"/>
    </row>
    <row r="40" spans="1:10" ht="27.6" x14ac:dyDescent="0.25">
      <c r="A40" s="80"/>
      <c r="B40" s="11" t="s">
        <v>53</v>
      </c>
      <c r="C40" s="23"/>
      <c r="D40" s="26">
        <v>702</v>
      </c>
      <c r="E40" s="52" t="s">
        <v>67</v>
      </c>
      <c r="F40" s="52" t="s">
        <v>72</v>
      </c>
      <c r="G40" s="43">
        <v>10</v>
      </c>
      <c r="H40" s="43"/>
      <c r="I40" s="37">
        <f>H40/G40</f>
        <v>0</v>
      </c>
      <c r="J40" s="23"/>
    </row>
    <row r="41" spans="1:10" ht="20.399999999999999" customHeight="1" thickBot="1" x14ac:dyDescent="0.3">
      <c r="A41" s="79"/>
      <c r="B41" s="85"/>
      <c r="C41" s="22"/>
      <c r="D41" s="86"/>
      <c r="E41" s="84"/>
      <c r="F41" s="84"/>
      <c r="G41" s="46"/>
      <c r="H41" s="46"/>
      <c r="I41" s="38"/>
      <c r="J41" s="22"/>
    </row>
    <row r="42" spans="1:10" x14ac:dyDescent="0.25">
      <c r="A42" s="78">
        <v>17</v>
      </c>
      <c r="B42" s="11" t="s">
        <v>55</v>
      </c>
      <c r="C42" s="21" t="s">
        <v>51</v>
      </c>
      <c r="D42" s="33"/>
      <c r="E42" s="93"/>
      <c r="F42" s="52"/>
      <c r="G42" s="43"/>
      <c r="H42" s="43"/>
      <c r="I42" s="37"/>
      <c r="J42" s="21"/>
    </row>
    <row r="43" spans="1:10" ht="27.6" x14ac:dyDescent="0.25">
      <c r="A43" s="80"/>
      <c r="B43" s="11" t="s">
        <v>73</v>
      </c>
      <c r="C43" s="23"/>
      <c r="D43" s="55">
        <v>702</v>
      </c>
      <c r="E43" s="94" t="s">
        <v>71</v>
      </c>
      <c r="F43" s="52" t="s">
        <v>74</v>
      </c>
      <c r="G43" s="43">
        <v>2687</v>
      </c>
      <c r="H43" s="43">
        <v>2686.6</v>
      </c>
      <c r="I43" s="37">
        <f>H43/G43</f>
        <v>0.99985113509490131</v>
      </c>
      <c r="J43" s="23"/>
    </row>
    <row r="44" spans="1:10" ht="14.4" thickBot="1" x14ac:dyDescent="0.3">
      <c r="A44" s="79"/>
      <c r="B44" s="85"/>
      <c r="C44" s="22"/>
      <c r="D44" s="34">
        <v>702</v>
      </c>
      <c r="E44" s="95" t="s">
        <v>71</v>
      </c>
      <c r="F44" s="51" t="s">
        <v>83</v>
      </c>
      <c r="G44" s="46">
        <v>500</v>
      </c>
      <c r="H44" s="46">
        <v>499.9</v>
      </c>
      <c r="I44" s="38">
        <f>H44/G44</f>
        <v>0.99979999999999991</v>
      </c>
      <c r="J44" s="22"/>
    </row>
    <row r="45" spans="1:10" x14ac:dyDescent="0.25">
      <c r="A45" s="78">
        <v>18</v>
      </c>
      <c r="B45" s="11" t="s">
        <v>56</v>
      </c>
      <c r="C45" s="21" t="s">
        <v>75</v>
      </c>
      <c r="D45" s="40">
        <v>702</v>
      </c>
      <c r="E45" s="48" t="s">
        <v>67</v>
      </c>
      <c r="F45" s="52"/>
      <c r="G45" s="43"/>
      <c r="H45" s="43"/>
      <c r="I45" s="37"/>
      <c r="J45" s="21"/>
    </row>
    <row r="46" spans="1:10" x14ac:dyDescent="0.25">
      <c r="A46" s="80"/>
      <c r="B46" s="11" t="s">
        <v>76</v>
      </c>
      <c r="C46" s="23"/>
      <c r="D46" s="27"/>
      <c r="E46" s="60"/>
      <c r="F46" s="52" t="s">
        <v>77</v>
      </c>
      <c r="G46" s="43">
        <v>20991.200000000001</v>
      </c>
      <c r="H46" s="43">
        <v>6291.7</v>
      </c>
      <c r="I46" s="37">
        <f>H46/G46</f>
        <v>0.29973036319981705</v>
      </c>
      <c r="J46" s="23"/>
    </row>
    <row r="47" spans="1:10" ht="14.4" thickBot="1" x14ac:dyDescent="0.3">
      <c r="A47" s="79"/>
      <c r="B47" s="12"/>
      <c r="C47" s="22"/>
      <c r="D47" s="28"/>
      <c r="E47" s="49"/>
      <c r="F47" s="84"/>
      <c r="G47" s="46"/>
      <c r="H47" s="46"/>
      <c r="I47" s="38"/>
      <c r="J47" s="22"/>
    </row>
    <row r="48" spans="1:10" ht="15.6" customHeight="1" x14ac:dyDescent="0.25">
      <c r="A48" s="70">
        <v>19</v>
      </c>
      <c r="B48" s="33" t="s">
        <v>78</v>
      </c>
      <c r="C48" s="91" t="s">
        <v>75</v>
      </c>
      <c r="D48" s="53"/>
      <c r="E48" s="71"/>
      <c r="F48" s="87"/>
      <c r="G48" s="72"/>
      <c r="H48" s="62"/>
      <c r="I48" s="73"/>
      <c r="J48" s="33"/>
    </row>
    <row r="49" spans="1:10" ht="166.2" thickBot="1" x14ac:dyDescent="0.3">
      <c r="A49" s="74"/>
      <c r="B49" s="34" t="s">
        <v>79</v>
      </c>
      <c r="C49" s="92"/>
      <c r="D49" s="54">
        <v>702</v>
      </c>
      <c r="E49" s="75" t="s">
        <v>67</v>
      </c>
      <c r="F49" s="61" t="s">
        <v>80</v>
      </c>
      <c r="G49" s="76">
        <v>2033.5</v>
      </c>
      <c r="H49" s="63">
        <v>2033.5</v>
      </c>
      <c r="I49" s="77">
        <f>H49/G49</f>
        <v>1</v>
      </c>
      <c r="J49" s="34"/>
    </row>
    <row r="50" spans="1:10" ht="15.6" x14ac:dyDescent="0.25">
      <c r="A50" s="64"/>
      <c r="B50" s="65"/>
      <c r="C50" s="64"/>
      <c r="D50" s="66"/>
      <c r="E50" s="67"/>
      <c r="F50" s="88"/>
      <c r="G50" s="68"/>
      <c r="H50" s="68"/>
      <c r="I50" s="69"/>
      <c r="J50" s="65"/>
    </row>
    <row r="51" spans="1:10" ht="16.8" x14ac:dyDescent="0.25">
      <c r="A51" s="24" t="s">
        <v>57</v>
      </c>
    </row>
    <row r="52" spans="1:10" ht="15.6" x14ac:dyDescent="0.25">
      <c r="A52" s="1" t="s">
        <v>58</v>
      </c>
    </row>
    <row r="53" spans="1:10" ht="15.6" x14ac:dyDescent="0.25">
      <c r="A53" s="1"/>
    </row>
  </sheetData>
  <mergeCells count="115">
    <mergeCell ref="A45:A47"/>
    <mergeCell ref="C45:C47"/>
    <mergeCell ref="D45:D47"/>
    <mergeCell ref="E45:E47"/>
    <mergeCell ref="J45:J47"/>
    <mergeCell ref="A48:A49"/>
    <mergeCell ref="C48:C49"/>
    <mergeCell ref="J37:J38"/>
    <mergeCell ref="A39:A41"/>
    <mergeCell ref="C39:C41"/>
    <mergeCell ref="J39:J41"/>
    <mergeCell ref="A42:A44"/>
    <mergeCell ref="C42:C44"/>
    <mergeCell ref="J42:J4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A33:A34"/>
    <mergeCell ref="C33:C34"/>
    <mergeCell ref="J33:J34"/>
    <mergeCell ref="A35:A36"/>
    <mergeCell ref="C35:C36"/>
    <mergeCell ref="D35:D36"/>
    <mergeCell ref="E35:E36"/>
    <mergeCell ref="F35:F36"/>
    <mergeCell ref="G35:G36"/>
    <mergeCell ref="H35:H36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I26:I27"/>
    <mergeCell ref="J26:J27"/>
    <mergeCell ref="A28:A30"/>
    <mergeCell ref="B29:B30"/>
    <mergeCell ref="D29:D30"/>
    <mergeCell ref="E29:E30"/>
    <mergeCell ref="F29:F30"/>
    <mergeCell ref="G29:G30"/>
    <mergeCell ref="H29:H30"/>
    <mergeCell ref="I29:I30"/>
    <mergeCell ref="H24:H25"/>
    <mergeCell ref="I24:I25"/>
    <mergeCell ref="J24:J25"/>
    <mergeCell ref="A26:A27"/>
    <mergeCell ref="C26:C27"/>
    <mergeCell ref="D26:D27"/>
    <mergeCell ref="E26:E27"/>
    <mergeCell ref="F26:F27"/>
    <mergeCell ref="G26:G27"/>
    <mergeCell ref="H26:H27"/>
    <mergeCell ref="A24:A25"/>
    <mergeCell ref="C24:C25"/>
    <mergeCell ref="D24:D25"/>
    <mergeCell ref="E24:E25"/>
    <mergeCell ref="F24:F25"/>
    <mergeCell ref="G24:G25"/>
    <mergeCell ref="I17:I18"/>
    <mergeCell ref="J17:J18"/>
    <mergeCell ref="A19:A20"/>
    <mergeCell ref="A21:A23"/>
    <mergeCell ref="C21:C23"/>
    <mergeCell ref="J21:J23"/>
    <mergeCell ref="B22:B23"/>
    <mergeCell ref="H15:H16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A15:A16"/>
    <mergeCell ref="C15:C16"/>
    <mergeCell ref="D15:D16"/>
    <mergeCell ref="E15:E16"/>
    <mergeCell ref="F15:F16"/>
    <mergeCell ref="G15:G16"/>
    <mergeCell ref="E13:E14"/>
    <mergeCell ref="F13:F14"/>
    <mergeCell ref="G13:G14"/>
    <mergeCell ref="H13:H14"/>
    <mergeCell ref="I13:I14"/>
    <mergeCell ref="J13:J14"/>
    <mergeCell ref="A9:A10"/>
    <mergeCell ref="B9:B10"/>
    <mergeCell ref="A11:A12"/>
    <mergeCell ref="A13:A14"/>
    <mergeCell ref="C13:C14"/>
    <mergeCell ref="D13:D14"/>
    <mergeCell ref="A1:J1"/>
    <mergeCell ref="A2:J2"/>
    <mergeCell ref="A3:J3"/>
    <mergeCell ref="A4:J4"/>
    <mergeCell ref="A6:A7"/>
    <mergeCell ref="B6:B7"/>
    <mergeCell ref="C6:C7"/>
    <mergeCell ref="D6:F6"/>
    <mergeCell ref="G6:I6"/>
    <mergeCell ref="J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XFD1048576"/>
    </sheetView>
  </sheetViews>
  <sheetFormatPr defaultRowHeight="13.8" x14ac:dyDescent="0.25"/>
  <cols>
    <col min="1" max="1" width="4.77734375" style="83" customWidth="1"/>
    <col min="2" max="2" width="41.6640625" style="83" customWidth="1"/>
    <col min="3" max="3" width="9.77734375" style="83" customWidth="1"/>
    <col min="4" max="4" width="7.77734375" style="83" customWidth="1"/>
    <col min="5" max="5" width="8.88671875" style="83"/>
    <col min="6" max="6" width="11.88671875" style="83" customWidth="1"/>
    <col min="7" max="7" width="9.33203125" style="83" bestFit="1" customWidth="1"/>
    <col min="8" max="8" width="8.88671875" style="83"/>
    <col min="9" max="9" width="9.109375" style="83" bestFit="1" customWidth="1"/>
    <col min="10" max="10" width="17.6640625" style="83" customWidth="1"/>
    <col min="11" max="16384" width="8.88671875" style="83"/>
  </cols>
  <sheetData>
    <row r="1" spans="1:10" ht="15.6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6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6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6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6.2" thickBot="1" x14ac:dyDescent="0.3">
      <c r="A5" s="1" t="s">
        <v>4</v>
      </c>
    </row>
    <row r="6" spans="1:10" ht="93" customHeight="1" thickBot="1" x14ac:dyDescent="0.3">
      <c r="A6" s="13" t="s">
        <v>5</v>
      </c>
      <c r="B6" s="13" t="s">
        <v>6</v>
      </c>
      <c r="C6" s="15" t="s">
        <v>7</v>
      </c>
      <c r="D6" s="18" t="s">
        <v>8</v>
      </c>
      <c r="E6" s="17"/>
      <c r="F6" s="19"/>
      <c r="G6" s="18" t="s">
        <v>84</v>
      </c>
      <c r="H6" s="17"/>
      <c r="I6" s="19"/>
      <c r="J6" s="13" t="s">
        <v>9</v>
      </c>
    </row>
    <row r="7" spans="1:10" ht="63" thickBot="1" x14ac:dyDescent="0.3">
      <c r="A7" s="14"/>
      <c r="B7" s="14"/>
      <c r="C7" s="16"/>
      <c r="D7" s="2" t="s">
        <v>10</v>
      </c>
      <c r="E7" s="2" t="s">
        <v>11</v>
      </c>
      <c r="F7" s="2" t="s">
        <v>12</v>
      </c>
      <c r="G7" s="2" t="s">
        <v>59</v>
      </c>
      <c r="H7" s="2" t="s">
        <v>60</v>
      </c>
      <c r="I7" s="2" t="s">
        <v>13</v>
      </c>
      <c r="J7" s="14"/>
    </row>
    <row r="8" spans="1:10" ht="16.2" thickBot="1" x14ac:dyDescent="0.3">
      <c r="A8" s="3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6.2" thickBot="1" x14ac:dyDescent="0.3">
      <c r="A9" s="78">
        <v>1</v>
      </c>
      <c r="B9" s="81" t="s">
        <v>14</v>
      </c>
      <c r="C9" s="89" t="s">
        <v>15</v>
      </c>
      <c r="D9" s="41" t="s">
        <v>16</v>
      </c>
      <c r="E9" s="41" t="s">
        <v>16</v>
      </c>
      <c r="F9" s="41" t="s">
        <v>16</v>
      </c>
      <c r="G9" s="47">
        <f>G11+G19+G28</f>
        <v>65009.399999999994</v>
      </c>
      <c r="H9" s="47">
        <f>H11+H19+H28</f>
        <v>45829.499999999993</v>
      </c>
      <c r="I9" s="39">
        <f>H9/G9</f>
        <v>0.70496728165465294</v>
      </c>
      <c r="J9" s="5"/>
    </row>
    <row r="10" spans="1:10" ht="83.4" thickBot="1" x14ac:dyDescent="0.3">
      <c r="A10" s="79"/>
      <c r="B10" s="82"/>
      <c r="C10" s="12" t="s">
        <v>17</v>
      </c>
      <c r="D10" s="42"/>
      <c r="E10" s="42"/>
      <c r="F10" s="42"/>
      <c r="G10" s="46"/>
      <c r="H10" s="46"/>
      <c r="I10" s="39"/>
      <c r="J10" s="6"/>
    </row>
    <row r="11" spans="1:10" ht="14.4" thickBot="1" x14ac:dyDescent="0.3">
      <c r="A11" s="78">
        <f>A9+1</f>
        <v>2</v>
      </c>
      <c r="B11" s="7" t="s">
        <v>18</v>
      </c>
      <c r="C11" s="8" t="s">
        <v>20</v>
      </c>
      <c r="D11" s="41" t="s">
        <v>21</v>
      </c>
      <c r="E11" s="41" t="s">
        <v>21</v>
      </c>
      <c r="F11" s="41" t="s">
        <v>21</v>
      </c>
      <c r="G11" s="47">
        <f>G12</f>
        <v>200</v>
      </c>
      <c r="H11" s="47">
        <f>H12</f>
        <v>149.5</v>
      </c>
      <c r="I11" s="39">
        <f t="shared" ref="I11" si="0">H11/G11</f>
        <v>0.74750000000000005</v>
      </c>
      <c r="J11" s="9"/>
    </row>
    <row r="12" spans="1:10" ht="42" thickBot="1" x14ac:dyDescent="0.3">
      <c r="A12" s="79"/>
      <c r="B12" s="8" t="s">
        <v>19</v>
      </c>
      <c r="C12" s="12" t="s">
        <v>22</v>
      </c>
      <c r="D12" s="42">
        <v>702</v>
      </c>
      <c r="E12" s="42" t="s">
        <v>21</v>
      </c>
      <c r="F12" s="42" t="s">
        <v>21</v>
      </c>
      <c r="G12" s="46">
        <f>SUM(G13:G18)</f>
        <v>200</v>
      </c>
      <c r="H12" s="46">
        <f>SUM(H13:H18)</f>
        <v>149.5</v>
      </c>
      <c r="I12" s="38">
        <f>H12/G12</f>
        <v>0.74750000000000005</v>
      </c>
      <c r="J12" s="10"/>
    </row>
    <row r="13" spans="1:10" ht="14.4" customHeight="1" x14ac:dyDescent="0.25">
      <c r="A13" s="78">
        <v>3</v>
      </c>
      <c r="B13" s="11" t="s">
        <v>23</v>
      </c>
      <c r="C13" s="21" t="s">
        <v>22</v>
      </c>
      <c r="D13" s="40">
        <v>702</v>
      </c>
      <c r="E13" s="48" t="s">
        <v>66</v>
      </c>
      <c r="F13" s="48" t="s">
        <v>62</v>
      </c>
      <c r="G13" s="44">
        <v>34.1</v>
      </c>
      <c r="H13" s="44">
        <v>31.5</v>
      </c>
      <c r="I13" s="35">
        <f>H13/G13</f>
        <v>0.92375366568914952</v>
      </c>
      <c r="J13" s="15"/>
    </row>
    <row r="14" spans="1:10" ht="55.8" thickBot="1" x14ac:dyDescent="0.3">
      <c r="A14" s="79"/>
      <c r="B14" s="12" t="s">
        <v>24</v>
      </c>
      <c r="C14" s="22"/>
      <c r="D14" s="28"/>
      <c r="E14" s="49"/>
      <c r="F14" s="49"/>
      <c r="G14" s="45"/>
      <c r="H14" s="45"/>
      <c r="I14" s="36"/>
      <c r="J14" s="16"/>
    </row>
    <row r="15" spans="1:10" ht="14.4" customHeight="1" x14ac:dyDescent="0.25">
      <c r="A15" s="78">
        <v>4</v>
      </c>
      <c r="B15" s="11" t="s">
        <v>25</v>
      </c>
      <c r="C15" s="21" t="s">
        <v>22</v>
      </c>
      <c r="D15" s="40">
        <v>702</v>
      </c>
      <c r="E15" s="48" t="s">
        <v>66</v>
      </c>
      <c r="F15" s="48" t="s">
        <v>63</v>
      </c>
      <c r="G15" s="44">
        <v>82.9</v>
      </c>
      <c r="H15" s="44">
        <v>49.7</v>
      </c>
      <c r="I15" s="35">
        <f>H15/G15</f>
        <v>0.59951749095295537</v>
      </c>
      <c r="J15" s="15"/>
    </row>
    <row r="16" spans="1:10" ht="28.2" thickBot="1" x14ac:dyDescent="0.3">
      <c r="A16" s="79"/>
      <c r="B16" s="12" t="s">
        <v>26</v>
      </c>
      <c r="C16" s="22"/>
      <c r="D16" s="28"/>
      <c r="E16" s="49"/>
      <c r="F16" s="49"/>
      <c r="G16" s="45"/>
      <c r="H16" s="45"/>
      <c r="I16" s="36"/>
      <c r="J16" s="16"/>
    </row>
    <row r="17" spans="1:10" x14ac:dyDescent="0.25">
      <c r="A17" s="78">
        <v>5</v>
      </c>
      <c r="B17" s="11" t="s">
        <v>27</v>
      </c>
      <c r="C17" s="21" t="s">
        <v>22</v>
      </c>
      <c r="D17" s="40">
        <v>702</v>
      </c>
      <c r="E17" s="48" t="s">
        <v>66</v>
      </c>
      <c r="F17" s="48" t="s">
        <v>64</v>
      </c>
      <c r="G17" s="44">
        <v>83</v>
      </c>
      <c r="H17" s="44">
        <v>68.3</v>
      </c>
      <c r="I17" s="35">
        <f>H17/G17</f>
        <v>0.82289156626506021</v>
      </c>
      <c r="J17" s="15"/>
    </row>
    <row r="18" spans="1:10" ht="55.8" thickBot="1" x14ac:dyDescent="0.3">
      <c r="A18" s="79"/>
      <c r="B18" s="12" t="s">
        <v>28</v>
      </c>
      <c r="C18" s="22"/>
      <c r="D18" s="28"/>
      <c r="E18" s="49"/>
      <c r="F18" s="49"/>
      <c r="G18" s="45"/>
      <c r="H18" s="45"/>
      <c r="I18" s="36"/>
      <c r="J18" s="16"/>
    </row>
    <row r="19" spans="1:10" ht="16.2" thickBot="1" x14ac:dyDescent="0.3">
      <c r="A19" s="78">
        <v>6</v>
      </c>
      <c r="B19" s="7" t="s">
        <v>29</v>
      </c>
      <c r="C19" s="8" t="s">
        <v>20</v>
      </c>
      <c r="D19" s="41" t="s">
        <v>21</v>
      </c>
      <c r="E19" s="41" t="s">
        <v>21</v>
      </c>
      <c r="F19" s="50" t="s">
        <v>21</v>
      </c>
      <c r="G19" s="47">
        <f>G20</f>
        <v>3696.7</v>
      </c>
      <c r="H19" s="47">
        <f>H20</f>
        <v>3235.1</v>
      </c>
      <c r="I19" s="39">
        <f>H19/G19</f>
        <v>0.87513187437444206</v>
      </c>
      <c r="J19" s="5"/>
    </row>
    <row r="20" spans="1:10" ht="55.8" thickBot="1" x14ac:dyDescent="0.3">
      <c r="A20" s="79"/>
      <c r="B20" s="8" t="s">
        <v>30</v>
      </c>
      <c r="C20" s="12" t="s">
        <v>22</v>
      </c>
      <c r="D20" s="42">
        <v>702</v>
      </c>
      <c r="E20" s="51" t="s">
        <v>21</v>
      </c>
      <c r="F20" s="51" t="s">
        <v>21</v>
      </c>
      <c r="G20" s="46">
        <f>SUM(G21:G27)</f>
        <v>3696.7</v>
      </c>
      <c r="H20" s="46">
        <f>SUM(H21:H27)</f>
        <v>3235.1</v>
      </c>
      <c r="I20" s="38">
        <f>H20/G20</f>
        <v>0.87513187437444206</v>
      </c>
      <c r="J20" s="6"/>
    </row>
    <row r="21" spans="1:10" x14ac:dyDescent="0.25">
      <c r="A21" s="78">
        <v>7</v>
      </c>
      <c r="B21" s="11" t="s">
        <v>31</v>
      </c>
      <c r="C21" s="21" t="s">
        <v>22</v>
      </c>
      <c r="D21" s="26">
        <v>702</v>
      </c>
      <c r="E21" s="26">
        <v>1101</v>
      </c>
      <c r="F21" s="52" t="s">
        <v>33</v>
      </c>
      <c r="G21" s="43">
        <v>308.89999999999998</v>
      </c>
      <c r="H21" s="43">
        <v>251.1</v>
      </c>
      <c r="I21" s="37">
        <f>H21/G21</f>
        <v>0.81288442861767563</v>
      </c>
      <c r="J21" s="15"/>
    </row>
    <row r="22" spans="1:10" ht="82.8" customHeight="1" x14ac:dyDescent="0.25">
      <c r="A22" s="80"/>
      <c r="B22" s="29" t="s">
        <v>32</v>
      </c>
      <c r="C22" s="23"/>
      <c r="D22" s="26"/>
      <c r="E22" s="26"/>
      <c r="F22" s="52"/>
      <c r="G22" s="43"/>
      <c r="H22" s="43"/>
      <c r="I22" s="37"/>
      <c r="J22" s="20"/>
    </row>
    <row r="23" spans="1:10" ht="14.4" thickBot="1" x14ac:dyDescent="0.3">
      <c r="A23" s="79"/>
      <c r="B23" s="30"/>
      <c r="C23" s="22"/>
      <c r="D23" s="42"/>
      <c r="E23" s="42"/>
      <c r="F23" s="84"/>
      <c r="G23" s="46"/>
      <c r="H23" s="46"/>
      <c r="I23" s="38"/>
      <c r="J23" s="16"/>
    </row>
    <row r="24" spans="1:10" x14ac:dyDescent="0.25">
      <c r="A24" s="78">
        <v>8</v>
      </c>
      <c r="B24" s="11" t="s">
        <v>34</v>
      </c>
      <c r="C24" s="21" t="s">
        <v>22</v>
      </c>
      <c r="D24" s="40">
        <v>702</v>
      </c>
      <c r="E24" s="40">
        <v>1101</v>
      </c>
      <c r="F24" s="48" t="s">
        <v>36</v>
      </c>
      <c r="G24" s="44">
        <v>105.8</v>
      </c>
      <c r="H24" s="44">
        <v>104</v>
      </c>
      <c r="I24" s="35">
        <f>H24/G24</f>
        <v>0.98298676748582237</v>
      </c>
      <c r="J24" s="15"/>
    </row>
    <row r="25" spans="1:10" ht="55.8" thickBot="1" x14ac:dyDescent="0.3">
      <c r="A25" s="79"/>
      <c r="B25" s="12" t="s">
        <v>35</v>
      </c>
      <c r="C25" s="22"/>
      <c r="D25" s="28"/>
      <c r="E25" s="28"/>
      <c r="F25" s="49"/>
      <c r="G25" s="45"/>
      <c r="H25" s="45"/>
      <c r="I25" s="36"/>
      <c r="J25" s="16"/>
    </row>
    <row r="26" spans="1:10" x14ac:dyDescent="0.25">
      <c r="A26" s="78">
        <v>9</v>
      </c>
      <c r="B26" s="11" t="s">
        <v>37</v>
      </c>
      <c r="C26" s="21" t="s">
        <v>39</v>
      </c>
      <c r="D26" s="40">
        <v>702</v>
      </c>
      <c r="E26" s="40">
        <v>1101</v>
      </c>
      <c r="F26" s="48" t="s">
        <v>65</v>
      </c>
      <c r="G26" s="44">
        <v>3282</v>
      </c>
      <c r="H26" s="44">
        <v>2880</v>
      </c>
      <c r="I26" s="35">
        <f>H26/G26</f>
        <v>0.87751371115173671</v>
      </c>
      <c r="J26" s="21"/>
    </row>
    <row r="27" spans="1:10" ht="69.599999999999994" thickBot="1" x14ac:dyDescent="0.3">
      <c r="A27" s="79"/>
      <c r="B27" s="12" t="s">
        <v>38</v>
      </c>
      <c r="C27" s="22"/>
      <c r="D27" s="28"/>
      <c r="E27" s="28"/>
      <c r="F27" s="49"/>
      <c r="G27" s="45"/>
      <c r="H27" s="45"/>
      <c r="I27" s="36"/>
      <c r="J27" s="22"/>
    </row>
    <row r="28" spans="1:10" ht="14.4" thickBot="1" x14ac:dyDescent="0.3">
      <c r="A28" s="78">
        <v>10</v>
      </c>
      <c r="B28" s="4" t="s">
        <v>40</v>
      </c>
      <c r="C28" s="8" t="s">
        <v>20</v>
      </c>
      <c r="D28" s="41" t="s">
        <v>21</v>
      </c>
      <c r="E28" s="41" t="s">
        <v>21</v>
      </c>
      <c r="F28" s="50" t="s">
        <v>21</v>
      </c>
      <c r="G28" s="47">
        <f>G29</f>
        <v>61112.7</v>
      </c>
      <c r="H28" s="47">
        <f>H29</f>
        <v>42444.899999999994</v>
      </c>
      <c r="I28" s="39">
        <f>H28/G28</f>
        <v>0.6945348511847782</v>
      </c>
      <c r="J28" s="8"/>
    </row>
    <row r="29" spans="1:10" ht="55.2" customHeight="1" x14ac:dyDescent="0.25">
      <c r="A29" s="80"/>
      <c r="B29" s="31" t="s">
        <v>41</v>
      </c>
      <c r="C29" s="11" t="s">
        <v>42</v>
      </c>
      <c r="D29" s="40">
        <v>702</v>
      </c>
      <c r="E29" s="40" t="s">
        <v>21</v>
      </c>
      <c r="F29" s="48" t="s">
        <v>21</v>
      </c>
      <c r="G29" s="44">
        <f>SUM(G31:G49)</f>
        <v>61112.7</v>
      </c>
      <c r="H29" s="44">
        <f>SUM(H31:H49)</f>
        <v>42444.899999999994</v>
      </c>
      <c r="I29" s="35">
        <f>H29/G29</f>
        <v>0.6945348511847782</v>
      </c>
      <c r="J29" s="21"/>
    </row>
    <row r="30" spans="1:10" ht="28.2" thickBot="1" x14ac:dyDescent="0.3">
      <c r="A30" s="79"/>
      <c r="B30" s="32"/>
      <c r="C30" s="12" t="s">
        <v>43</v>
      </c>
      <c r="D30" s="28"/>
      <c r="E30" s="28"/>
      <c r="F30" s="49"/>
      <c r="G30" s="45"/>
      <c r="H30" s="45"/>
      <c r="I30" s="36"/>
      <c r="J30" s="22"/>
    </row>
    <row r="31" spans="1:10" x14ac:dyDescent="0.25">
      <c r="A31" s="78">
        <v>12</v>
      </c>
      <c r="B31" s="11" t="s">
        <v>44</v>
      </c>
      <c r="C31" s="21" t="s">
        <v>43</v>
      </c>
      <c r="D31" s="40">
        <v>702</v>
      </c>
      <c r="E31" s="48" t="s">
        <v>67</v>
      </c>
      <c r="F31" s="48">
        <v>230109000</v>
      </c>
      <c r="G31" s="44">
        <v>510</v>
      </c>
      <c r="H31" s="44">
        <v>350</v>
      </c>
      <c r="I31" s="35">
        <f>H31/G31</f>
        <v>0.68627450980392157</v>
      </c>
      <c r="J31" s="21"/>
    </row>
    <row r="32" spans="1:10" ht="55.8" thickBot="1" x14ac:dyDescent="0.3">
      <c r="A32" s="79"/>
      <c r="B32" s="12" t="s">
        <v>45</v>
      </c>
      <c r="C32" s="22"/>
      <c r="D32" s="28"/>
      <c r="E32" s="49"/>
      <c r="F32" s="49"/>
      <c r="G32" s="45"/>
      <c r="H32" s="45"/>
      <c r="I32" s="36"/>
      <c r="J32" s="22"/>
    </row>
    <row r="33" spans="1:10" ht="14.4" customHeight="1" x14ac:dyDescent="0.25">
      <c r="A33" s="78">
        <v>13</v>
      </c>
      <c r="B33" s="33" t="s">
        <v>46</v>
      </c>
      <c r="C33" s="90" t="s">
        <v>43</v>
      </c>
      <c r="D33" s="56">
        <v>702</v>
      </c>
      <c r="E33" s="57" t="s">
        <v>67</v>
      </c>
      <c r="F33" s="57" t="s">
        <v>82</v>
      </c>
      <c r="G33" s="58">
        <v>30</v>
      </c>
      <c r="H33" s="58">
        <v>30</v>
      </c>
      <c r="I33" s="59">
        <f>H33/G33</f>
        <v>1</v>
      </c>
      <c r="J33" s="21"/>
    </row>
    <row r="34" spans="1:10" ht="28.2" thickBot="1" x14ac:dyDescent="0.3">
      <c r="A34" s="79"/>
      <c r="B34" s="34" t="s">
        <v>47</v>
      </c>
      <c r="C34" s="30"/>
      <c r="D34" s="42"/>
      <c r="E34" s="51"/>
      <c r="F34" s="51"/>
      <c r="G34" s="46"/>
      <c r="H34" s="46"/>
      <c r="I34" s="38"/>
      <c r="J34" s="22"/>
    </row>
    <row r="35" spans="1:10" x14ac:dyDescent="0.25">
      <c r="A35" s="78">
        <v>14</v>
      </c>
      <c r="B35" s="11" t="s">
        <v>48</v>
      </c>
      <c r="C35" s="21" t="s">
        <v>43</v>
      </c>
      <c r="D35" s="40">
        <v>702</v>
      </c>
      <c r="E35" s="48" t="s">
        <v>67</v>
      </c>
      <c r="F35" s="48" t="s">
        <v>69</v>
      </c>
      <c r="G35" s="44">
        <v>19442</v>
      </c>
      <c r="H35" s="44">
        <v>14229.6</v>
      </c>
      <c r="I35" s="35">
        <f>H35/G35</f>
        <v>0.73190001028700757</v>
      </c>
      <c r="J35" s="21"/>
    </row>
    <row r="36" spans="1:10" ht="28.2" thickBot="1" x14ac:dyDescent="0.3">
      <c r="A36" s="79"/>
      <c r="B36" s="12" t="s">
        <v>49</v>
      </c>
      <c r="C36" s="22"/>
      <c r="D36" s="28"/>
      <c r="E36" s="49"/>
      <c r="F36" s="49"/>
      <c r="G36" s="45"/>
      <c r="H36" s="45"/>
      <c r="I36" s="36"/>
      <c r="J36" s="22"/>
    </row>
    <row r="37" spans="1:10" x14ac:dyDescent="0.25">
      <c r="A37" s="78">
        <v>15</v>
      </c>
      <c r="B37" s="11" t="s">
        <v>50</v>
      </c>
      <c r="C37" s="21" t="s">
        <v>51</v>
      </c>
      <c r="D37" s="40">
        <v>702</v>
      </c>
      <c r="E37" s="48" t="s">
        <v>71</v>
      </c>
      <c r="F37" s="48" t="s">
        <v>70</v>
      </c>
      <c r="G37" s="44">
        <v>18600</v>
      </c>
      <c r="H37" s="44">
        <v>13724.1</v>
      </c>
      <c r="I37" s="35">
        <f>H37/G37</f>
        <v>0.73785483870967739</v>
      </c>
      <c r="J37" s="21"/>
    </row>
    <row r="38" spans="1:10" ht="28.2" thickBot="1" x14ac:dyDescent="0.3">
      <c r="A38" s="79"/>
      <c r="B38" s="12" t="s">
        <v>49</v>
      </c>
      <c r="C38" s="22"/>
      <c r="D38" s="28"/>
      <c r="E38" s="49"/>
      <c r="F38" s="49"/>
      <c r="G38" s="45"/>
      <c r="H38" s="45"/>
      <c r="I38" s="36"/>
      <c r="J38" s="22"/>
    </row>
    <row r="39" spans="1:10" x14ac:dyDescent="0.25">
      <c r="A39" s="78">
        <v>16</v>
      </c>
      <c r="B39" s="11" t="s">
        <v>52</v>
      </c>
      <c r="C39" s="21" t="s">
        <v>54</v>
      </c>
      <c r="D39" s="26"/>
      <c r="E39" s="52"/>
      <c r="F39" s="52"/>
      <c r="G39" s="43"/>
      <c r="H39" s="43"/>
      <c r="I39" s="37"/>
      <c r="J39" s="21"/>
    </row>
    <row r="40" spans="1:10" ht="27.6" x14ac:dyDescent="0.25">
      <c r="A40" s="80"/>
      <c r="B40" s="11" t="s">
        <v>53</v>
      </c>
      <c r="C40" s="23"/>
      <c r="D40" s="26">
        <v>702</v>
      </c>
      <c r="E40" s="52" t="s">
        <v>67</v>
      </c>
      <c r="F40" s="52" t="s">
        <v>72</v>
      </c>
      <c r="G40" s="43">
        <v>10</v>
      </c>
      <c r="H40" s="43"/>
      <c r="I40" s="37">
        <f>H40/G40</f>
        <v>0</v>
      </c>
      <c r="J40" s="23"/>
    </row>
    <row r="41" spans="1:10" ht="20.399999999999999" customHeight="1" thickBot="1" x14ac:dyDescent="0.3">
      <c r="A41" s="79"/>
      <c r="B41" s="85"/>
      <c r="C41" s="22"/>
      <c r="D41" s="86"/>
      <c r="E41" s="84"/>
      <c r="F41" s="84"/>
      <c r="G41" s="46"/>
      <c r="H41" s="46"/>
      <c r="I41" s="38"/>
      <c r="J41" s="22"/>
    </row>
    <row r="42" spans="1:10" x14ac:dyDescent="0.25">
      <c r="A42" s="78">
        <v>17</v>
      </c>
      <c r="B42" s="11" t="s">
        <v>55</v>
      </c>
      <c r="C42" s="21" t="s">
        <v>51</v>
      </c>
      <c r="D42" s="33"/>
      <c r="E42" s="93"/>
      <c r="F42" s="52"/>
      <c r="G42" s="43"/>
      <c r="H42" s="43"/>
      <c r="I42" s="37"/>
      <c r="J42" s="21"/>
    </row>
    <row r="43" spans="1:10" ht="27.6" x14ac:dyDescent="0.25">
      <c r="A43" s="80"/>
      <c r="B43" s="11" t="s">
        <v>73</v>
      </c>
      <c r="C43" s="23"/>
      <c r="D43" s="55">
        <v>702</v>
      </c>
      <c r="E43" s="94" t="s">
        <v>71</v>
      </c>
      <c r="F43" s="52" t="s">
        <v>74</v>
      </c>
      <c r="G43" s="43">
        <v>3996</v>
      </c>
      <c r="H43" s="43">
        <v>3986.1</v>
      </c>
      <c r="I43" s="37">
        <f>H43/G43</f>
        <v>0.99752252252252249</v>
      </c>
      <c r="J43" s="23"/>
    </row>
    <row r="44" spans="1:10" ht="14.4" thickBot="1" x14ac:dyDescent="0.3">
      <c r="A44" s="79"/>
      <c r="B44" s="85"/>
      <c r="C44" s="22"/>
      <c r="D44" s="34">
        <v>702</v>
      </c>
      <c r="E44" s="95" t="s">
        <v>71</v>
      </c>
      <c r="F44" s="51" t="s">
        <v>83</v>
      </c>
      <c r="G44" s="46">
        <v>500</v>
      </c>
      <c r="H44" s="46">
        <v>499.9</v>
      </c>
      <c r="I44" s="38">
        <f>H44/G44</f>
        <v>0.99979999999999991</v>
      </c>
      <c r="J44" s="22"/>
    </row>
    <row r="45" spans="1:10" x14ac:dyDescent="0.25">
      <c r="A45" s="78">
        <v>18</v>
      </c>
      <c r="B45" s="11" t="s">
        <v>56</v>
      </c>
      <c r="C45" s="21" t="s">
        <v>75</v>
      </c>
      <c r="D45" s="40">
        <v>702</v>
      </c>
      <c r="E45" s="48" t="s">
        <v>67</v>
      </c>
      <c r="F45" s="52"/>
      <c r="G45" s="43"/>
      <c r="H45" s="43"/>
      <c r="I45" s="37"/>
      <c r="J45" s="21"/>
    </row>
    <row r="46" spans="1:10" x14ac:dyDescent="0.25">
      <c r="A46" s="80"/>
      <c r="B46" s="11" t="s">
        <v>76</v>
      </c>
      <c r="C46" s="23"/>
      <c r="D46" s="27"/>
      <c r="E46" s="60"/>
      <c r="F46" s="52" t="s">
        <v>77</v>
      </c>
      <c r="G46" s="43">
        <v>15991.2</v>
      </c>
      <c r="H46" s="43">
        <v>7591.7</v>
      </c>
      <c r="I46" s="37">
        <f>H46/G46</f>
        <v>0.47474235829706335</v>
      </c>
      <c r="J46" s="23"/>
    </row>
    <row r="47" spans="1:10" ht="14.4" thickBot="1" x14ac:dyDescent="0.3">
      <c r="A47" s="79"/>
      <c r="B47" s="12"/>
      <c r="C47" s="22"/>
      <c r="D47" s="28"/>
      <c r="E47" s="49"/>
      <c r="F47" s="84"/>
      <c r="G47" s="46"/>
      <c r="H47" s="46"/>
      <c r="I47" s="38"/>
      <c r="J47" s="22"/>
    </row>
    <row r="48" spans="1:10" ht="15.6" customHeight="1" x14ac:dyDescent="0.25">
      <c r="A48" s="70">
        <v>19</v>
      </c>
      <c r="B48" s="33" t="s">
        <v>78</v>
      </c>
      <c r="C48" s="91" t="s">
        <v>75</v>
      </c>
      <c r="D48" s="53"/>
      <c r="E48" s="71"/>
      <c r="F48" s="87"/>
      <c r="G48" s="72"/>
      <c r="H48" s="62"/>
      <c r="I48" s="73"/>
      <c r="J48" s="33"/>
    </row>
    <row r="49" spans="1:10" ht="166.2" thickBot="1" x14ac:dyDescent="0.3">
      <c r="A49" s="74"/>
      <c r="B49" s="34" t="s">
        <v>79</v>
      </c>
      <c r="C49" s="92"/>
      <c r="D49" s="54">
        <v>702</v>
      </c>
      <c r="E49" s="75" t="s">
        <v>67</v>
      </c>
      <c r="F49" s="61" t="s">
        <v>80</v>
      </c>
      <c r="G49" s="76">
        <v>2033.5</v>
      </c>
      <c r="H49" s="63">
        <v>2033.5</v>
      </c>
      <c r="I49" s="77">
        <f>H49/G49</f>
        <v>1</v>
      </c>
      <c r="J49" s="34"/>
    </row>
    <row r="50" spans="1:10" ht="15.6" x14ac:dyDescent="0.25">
      <c r="A50" s="64"/>
      <c r="B50" s="65"/>
      <c r="C50" s="64"/>
      <c r="D50" s="66"/>
      <c r="E50" s="67"/>
      <c r="F50" s="88"/>
      <c r="G50" s="68"/>
      <c r="H50" s="68"/>
      <c r="I50" s="69"/>
      <c r="J50" s="65"/>
    </row>
    <row r="51" spans="1:10" ht="16.8" x14ac:dyDescent="0.25">
      <c r="A51" s="24" t="s">
        <v>57</v>
      </c>
    </row>
    <row r="52" spans="1:10" ht="15.6" x14ac:dyDescent="0.25">
      <c r="A52" s="1" t="s">
        <v>58</v>
      </c>
    </row>
    <row r="53" spans="1:10" ht="15.6" x14ac:dyDescent="0.25">
      <c r="A53" s="1"/>
    </row>
  </sheetData>
  <mergeCells count="115">
    <mergeCell ref="A45:A47"/>
    <mergeCell ref="C45:C47"/>
    <mergeCell ref="D45:D47"/>
    <mergeCell ref="E45:E47"/>
    <mergeCell ref="J45:J47"/>
    <mergeCell ref="A48:A49"/>
    <mergeCell ref="C48:C49"/>
    <mergeCell ref="J37:J38"/>
    <mergeCell ref="A39:A41"/>
    <mergeCell ref="C39:C41"/>
    <mergeCell ref="J39:J41"/>
    <mergeCell ref="A42:A44"/>
    <mergeCell ref="C42:C44"/>
    <mergeCell ref="J42:J4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A33:A34"/>
    <mergeCell ref="C33:C34"/>
    <mergeCell ref="J33:J34"/>
    <mergeCell ref="A35:A36"/>
    <mergeCell ref="C35:C36"/>
    <mergeCell ref="D35:D36"/>
    <mergeCell ref="E35:E36"/>
    <mergeCell ref="F35:F36"/>
    <mergeCell ref="G35:G36"/>
    <mergeCell ref="H35:H36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I26:I27"/>
    <mergeCell ref="J26:J27"/>
    <mergeCell ref="A28:A30"/>
    <mergeCell ref="B29:B30"/>
    <mergeCell ref="D29:D30"/>
    <mergeCell ref="E29:E30"/>
    <mergeCell ref="F29:F30"/>
    <mergeCell ref="G29:G30"/>
    <mergeCell ref="H29:H30"/>
    <mergeCell ref="I29:I30"/>
    <mergeCell ref="H24:H25"/>
    <mergeCell ref="I24:I25"/>
    <mergeCell ref="J24:J25"/>
    <mergeCell ref="A26:A27"/>
    <mergeCell ref="C26:C27"/>
    <mergeCell ref="D26:D27"/>
    <mergeCell ref="E26:E27"/>
    <mergeCell ref="F26:F27"/>
    <mergeCell ref="G26:G27"/>
    <mergeCell ref="H26:H27"/>
    <mergeCell ref="A24:A25"/>
    <mergeCell ref="C24:C25"/>
    <mergeCell ref="D24:D25"/>
    <mergeCell ref="E24:E25"/>
    <mergeCell ref="F24:F25"/>
    <mergeCell ref="G24:G25"/>
    <mergeCell ref="I17:I18"/>
    <mergeCell ref="J17:J18"/>
    <mergeCell ref="A19:A20"/>
    <mergeCell ref="A21:A23"/>
    <mergeCell ref="C21:C23"/>
    <mergeCell ref="J21:J23"/>
    <mergeCell ref="B22:B23"/>
    <mergeCell ref="H15:H16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A15:A16"/>
    <mergeCell ref="C15:C16"/>
    <mergeCell ref="D15:D16"/>
    <mergeCell ref="E15:E16"/>
    <mergeCell ref="F15:F16"/>
    <mergeCell ref="G15:G16"/>
    <mergeCell ref="E13:E14"/>
    <mergeCell ref="F13:F14"/>
    <mergeCell ref="G13:G14"/>
    <mergeCell ref="H13:H14"/>
    <mergeCell ref="I13:I14"/>
    <mergeCell ref="J13:J14"/>
    <mergeCell ref="A9:A10"/>
    <mergeCell ref="B9:B10"/>
    <mergeCell ref="A11:A12"/>
    <mergeCell ref="A13:A14"/>
    <mergeCell ref="C13:C14"/>
    <mergeCell ref="D13:D14"/>
    <mergeCell ref="A1:J1"/>
    <mergeCell ref="A2:J2"/>
    <mergeCell ref="A3:J3"/>
    <mergeCell ref="A4:J4"/>
    <mergeCell ref="A6:A7"/>
    <mergeCell ref="B6:B7"/>
    <mergeCell ref="C6:C7"/>
    <mergeCell ref="D6:F6"/>
    <mergeCell ref="G6:I6"/>
    <mergeCell ref="J6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M10" sqref="M10"/>
    </sheetView>
  </sheetViews>
  <sheetFormatPr defaultRowHeight="13.8" x14ac:dyDescent="0.25"/>
  <cols>
    <col min="1" max="1" width="4.77734375" style="83" customWidth="1"/>
    <col min="2" max="2" width="41.6640625" style="83" customWidth="1"/>
    <col min="3" max="3" width="9.77734375" style="83" customWidth="1"/>
    <col min="4" max="4" width="7.77734375" style="83" customWidth="1"/>
    <col min="5" max="5" width="8.88671875" style="83"/>
    <col min="6" max="6" width="11.88671875" style="83" customWidth="1"/>
    <col min="7" max="7" width="9.33203125" style="83" bestFit="1" customWidth="1"/>
    <col min="8" max="8" width="8.88671875" style="83"/>
    <col min="9" max="9" width="9.109375" style="83" bestFit="1" customWidth="1"/>
    <col min="10" max="10" width="17.6640625" style="83" customWidth="1"/>
    <col min="11" max="16384" width="8.88671875" style="83"/>
  </cols>
  <sheetData>
    <row r="1" spans="1:10" ht="15.6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6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6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6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6.2" thickBot="1" x14ac:dyDescent="0.3">
      <c r="A5" s="1" t="s">
        <v>4</v>
      </c>
    </row>
    <row r="6" spans="1:10" ht="93" customHeight="1" thickBot="1" x14ac:dyDescent="0.3">
      <c r="A6" s="13" t="s">
        <v>5</v>
      </c>
      <c r="B6" s="13" t="s">
        <v>6</v>
      </c>
      <c r="C6" s="15" t="s">
        <v>7</v>
      </c>
      <c r="D6" s="18" t="s">
        <v>8</v>
      </c>
      <c r="E6" s="17"/>
      <c r="F6" s="19"/>
      <c r="G6" s="18" t="s">
        <v>85</v>
      </c>
      <c r="H6" s="17"/>
      <c r="I6" s="19"/>
      <c r="J6" s="13" t="s">
        <v>9</v>
      </c>
    </row>
    <row r="7" spans="1:10" ht="63" thickBot="1" x14ac:dyDescent="0.3">
      <c r="A7" s="14"/>
      <c r="B7" s="14"/>
      <c r="C7" s="16"/>
      <c r="D7" s="2" t="s">
        <v>10</v>
      </c>
      <c r="E7" s="2" t="s">
        <v>11</v>
      </c>
      <c r="F7" s="2" t="s">
        <v>12</v>
      </c>
      <c r="G7" s="2" t="s">
        <v>59</v>
      </c>
      <c r="H7" s="2" t="s">
        <v>60</v>
      </c>
      <c r="I7" s="2" t="s">
        <v>13</v>
      </c>
      <c r="J7" s="14"/>
    </row>
    <row r="8" spans="1:10" ht="16.2" thickBot="1" x14ac:dyDescent="0.3">
      <c r="A8" s="3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6.2" thickBot="1" x14ac:dyDescent="0.3">
      <c r="A9" s="78">
        <v>1</v>
      </c>
      <c r="B9" s="81" t="s">
        <v>14</v>
      </c>
      <c r="C9" s="89" t="s">
        <v>15</v>
      </c>
      <c r="D9" s="41" t="s">
        <v>16</v>
      </c>
      <c r="E9" s="41" t="s">
        <v>16</v>
      </c>
      <c r="F9" s="41" t="s">
        <v>16</v>
      </c>
      <c r="G9" s="47">
        <f>G11+G19+G28</f>
        <v>65759.600000000006</v>
      </c>
      <c r="H9" s="47">
        <f>H11+H19+H28</f>
        <v>63661.5</v>
      </c>
      <c r="I9" s="39">
        <f>H9/G9</f>
        <v>0.96809439230165628</v>
      </c>
      <c r="J9" s="5"/>
    </row>
    <row r="10" spans="1:10" ht="83.4" thickBot="1" x14ac:dyDescent="0.3">
      <c r="A10" s="79"/>
      <c r="B10" s="82"/>
      <c r="C10" s="12" t="s">
        <v>17</v>
      </c>
      <c r="D10" s="42"/>
      <c r="E10" s="42"/>
      <c r="F10" s="42"/>
      <c r="G10" s="46"/>
      <c r="H10" s="46"/>
      <c r="I10" s="39"/>
      <c r="J10" s="6"/>
    </row>
    <row r="11" spans="1:10" ht="14.4" thickBot="1" x14ac:dyDescent="0.3">
      <c r="A11" s="78">
        <f>A9+1</f>
        <v>2</v>
      </c>
      <c r="B11" s="7" t="s">
        <v>18</v>
      </c>
      <c r="C11" s="8" t="s">
        <v>20</v>
      </c>
      <c r="D11" s="41" t="s">
        <v>21</v>
      </c>
      <c r="E11" s="41" t="s">
        <v>21</v>
      </c>
      <c r="F11" s="41" t="s">
        <v>21</v>
      </c>
      <c r="G11" s="47">
        <f>G12</f>
        <v>219.9</v>
      </c>
      <c r="H11" s="47">
        <f>H12</f>
        <v>219.9</v>
      </c>
      <c r="I11" s="39">
        <f t="shared" ref="I11" si="0">H11/G11</f>
        <v>1</v>
      </c>
      <c r="J11" s="9"/>
    </row>
    <row r="12" spans="1:10" ht="42" thickBot="1" x14ac:dyDescent="0.3">
      <c r="A12" s="79"/>
      <c r="B12" s="8" t="s">
        <v>19</v>
      </c>
      <c r="C12" s="12" t="s">
        <v>22</v>
      </c>
      <c r="D12" s="42">
        <v>702</v>
      </c>
      <c r="E12" s="42" t="s">
        <v>21</v>
      </c>
      <c r="F12" s="42" t="s">
        <v>21</v>
      </c>
      <c r="G12" s="46">
        <f>SUM(G13:G18)</f>
        <v>219.9</v>
      </c>
      <c r="H12" s="46">
        <f>SUM(H13:H18)</f>
        <v>219.9</v>
      </c>
      <c r="I12" s="38">
        <f>H12/G12</f>
        <v>1</v>
      </c>
      <c r="J12" s="10"/>
    </row>
    <row r="13" spans="1:10" ht="14.4" customHeight="1" x14ac:dyDescent="0.25">
      <c r="A13" s="78">
        <v>3</v>
      </c>
      <c r="B13" s="11" t="s">
        <v>23</v>
      </c>
      <c r="C13" s="21" t="s">
        <v>22</v>
      </c>
      <c r="D13" s="40">
        <v>702</v>
      </c>
      <c r="E13" s="48" t="s">
        <v>66</v>
      </c>
      <c r="F13" s="48" t="s">
        <v>62</v>
      </c>
      <c r="G13" s="44">
        <v>34.1</v>
      </c>
      <c r="H13" s="44">
        <v>34.1</v>
      </c>
      <c r="I13" s="35">
        <f>H13/G13</f>
        <v>1</v>
      </c>
      <c r="J13" s="15"/>
    </row>
    <row r="14" spans="1:10" ht="55.8" thickBot="1" x14ac:dyDescent="0.3">
      <c r="A14" s="79"/>
      <c r="B14" s="12" t="s">
        <v>24</v>
      </c>
      <c r="C14" s="22"/>
      <c r="D14" s="28"/>
      <c r="E14" s="49"/>
      <c r="F14" s="49"/>
      <c r="G14" s="45"/>
      <c r="H14" s="45"/>
      <c r="I14" s="36"/>
      <c r="J14" s="16"/>
    </row>
    <row r="15" spans="1:10" ht="14.4" customHeight="1" x14ac:dyDescent="0.25">
      <c r="A15" s="78">
        <v>4</v>
      </c>
      <c r="B15" s="11" t="s">
        <v>25</v>
      </c>
      <c r="C15" s="21" t="s">
        <v>22</v>
      </c>
      <c r="D15" s="40">
        <v>702</v>
      </c>
      <c r="E15" s="48" t="s">
        <v>66</v>
      </c>
      <c r="F15" s="48" t="s">
        <v>63</v>
      </c>
      <c r="G15" s="44">
        <v>72.900000000000006</v>
      </c>
      <c r="H15" s="44">
        <v>72.900000000000006</v>
      </c>
      <c r="I15" s="35">
        <f>H15/G15</f>
        <v>1</v>
      </c>
      <c r="J15" s="15"/>
    </row>
    <row r="16" spans="1:10" ht="28.2" thickBot="1" x14ac:dyDescent="0.3">
      <c r="A16" s="79"/>
      <c r="B16" s="12" t="s">
        <v>26</v>
      </c>
      <c r="C16" s="22"/>
      <c r="D16" s="28"/>
      <c r="E16" s="49"/>
      <c r="F16" s="49"/>
      <c r="G16" s="45"/>
      <c r="H16" s="45"/>
      <c r="I16" s="36"/>
      <c r="J16" s="16"/>
    </row>
    <row r="17" spans="1:10" x14ac:dyDescent="0.25">
      <c r="A17" s="78">
        <v>5</v>
      </c>
      <c r="B17" s="11" t="s">
        <v>27</v>
      </c>
      <c r="C17" s="21" t="s">
        <v>22</v>
      </c>
      <c r="D17" s="40">
        <v>702</v>
      </c>
      <c r="E17" s="48" t="s">
        <v>66</v>
      </c>
      <c r="F17" s="48" t="s">
        <v>64</v>
      </c>
      <c r="G17" s="44">
        <v>112.9</v>
      </c>
      <c r="H17" s="44">
        <v>112.9</v>
      </c>
      <c r="I17" s="35">
        <f>H17/G17</f>
        <v>1</v>
      </c>
      <c r="J17" s="15"/>
    </row>
    <row r="18" spans="1:10" ht="55.8" thickBot="1" x14ac:dyDescent="0.3">
      <c r="A18" s="79"/>
      <c r="B18" s="12" t="s">
        <v>28</v>
      </c>
      <c r="C18" s="22"/>
      <c r="D18" s="28"/>
      <c r="E18" s="49"/>
      <c r="F18" s="49"/>
      <c r="G18" s="45"/>
      <c r="H18" s="45"/>
      <c r="I18" s="36"/>
      <c r="J18" s="16"/>
    </row>
    <row r="19" spans="1:10" ht="16.2" thickBot="1" x14ac:dyDescent="0.3">
      <c r="A19" s="78">
        <v>6</v>
      </c>
      <c r="B19" s="7" t="s">
        <v>29</v>
      </c>
      <c r="C19" s="8" t="s">
        <v>20</v>
      </c>
      <c r="D19" s="41" t="s">
        <v>21</v>
      </c>
      <c r="E19" s="41" t="s">
        <v>21</v>
      </c>
      <c r="F19" s="50" t="s">
        <v>21</v>
      </c>
      <c r="G19" s="47">
        <f>G20</f>
        <v>4496.7</v>
      </c>
      <c r="H19" s="47">
        <f>H20</f>
        <v>4496.7</v>
      </c>
      <c r="I19" s="39">
        <f>H19/G19</f>
        <v>1</v>
      </c>
      <c r="J19" s="5"/>
    </row>
    <row r="20" spans="1:10" ht="55.8" thickBot="1" x14ac:dyDescent="0.3">
      <c r="A20" s="79"/>
      <c r="B20" s="8" t="s">
        <v>30</v>
      </c>
      <c r="C20" s="12" t="s">
        <v>22</v>
      </c>
      <c r="D20" s="42">
        <v>702</v>
      </c>
      <c r="E20" s="51" t="s">
        <v>21</v>
      </c>
      <c r="F20" s="51" t="s">
        <v>21</v>
      </c>
      <c r="G20" s="46">
        <f>SUM(G21:G27)</f>
        <v>4496.7</v>
      </c>
      <c r="H20" s="46">
        <f>SUM(H21:H27)</f>
        <v>4496.7</v>
      </c>
      <c r="I20" s="38">
        <f>H20/G20</f>
        <v>1</v>
      </c>
      <c r="J20" s="6"/>
    </row>
    <row r="21" spans="1:10" x14ac:dyDescent="0.25">
      <c r="A21" s="78">
        <v>7</v>
      </c>
      <c r="B21" s="11" t="s">
        <v>31</v>
      </c>
      <c r="C21" s="21" t="s">
        <v>22</v>
      </c>
      <c r="D21" s="26">
        <v>702</v>
      </c>
      <c r="E21" s="26">
        <v>1101</v>
      </c>
      <c r="F21" s="52" t="s">
        <v>33</v>
      </c>
      <c r="G21" s="43">
        <v>314.8</v>
      </c>
      <c r="H21" s="43">
        <v>314.8</v>
      </c>
      <c r="I21" s="37">
        <f>H21/G21</f>
        <v>1</v>
      </c>
      <c r="J21" s="15"/>
    </row>
    <row r="22" spans="1:10" ht="82.8" customHeight="1" x14ac:dyDescent="0.25">
      <c r="A22" s="80"/>
      <c r="B22" s="29" t="s">
        <v>32</v>
      </c>
      <c r="C22" s="23"/>
      <c r="D22" s="26"/>
      <c r="E22" s="26"/>
      <c r="F22" s="52"/>
      <c r="G22" s="43"/>
      <c r="H22" s="43"/>
      <c r="I22" s="37"/>
      <c r="J22" s="20"/>
    </row>
    <row r="23" spans="1:10" ht="14.4" thickBot="1" x14ac:dyDescent="0.3">
      <c r="A23" s="79"/>
      <c r="B23" s="30"/>
      <c r="C23" s="22"/>
      <c r="D23" s="42"/>
      <c r="E23" s="42"/>
      <c r="F23" s="84"/>
      <c r="G23" s="46"/>
      <c r="H23" s="46"/>
      <c r="I23" s="38"/>
      <c r="J23" s="16"/>
    </row>
    <row r="24" spans="1:10" x14ac:dyDescent="0.25">
      <c r="A24" s="78">
        <v>8</v>
      </c>
      <c r="B24" s="11" t="s">
        <v>34</v>
      </c>
      <c r="C24" s="21" t="s">
        <v>22</v>
      </c>
      <c r="D24" s="40">
        <v>702</v>
      </c>
      <c r="E24" s="40">
        <v>1101</v>
      </c>
      <c r="F24" s="48" t="s">
        <v>36</v>
      </c>
      <c r="G24" s="44">
        <v>99.9</v>
      </c>
      <c r="H24" s="44">
        <v>99.9</v>
      </c>
      <c r="I24" s="35">
        <f>H24/G24</f>
        <v>1</v>
      </c>
      <c r="J24" s="15"/>
    </row>
    <row r="25" spans="1:10" ht="55.8" thickBot="1" x14ac:dyDescent="0.3">
      <c r="A25" s="79"/>
      <c r="B25" s="12" t="s">
        <v>35</v>
      </c>
      <c r="C25" s="22"/>
      <c r="D25" s="28"/>
      <c r="E25" s="28"/>
      <c r="F25" s="49"/>
      <c r="G25" s="45"/>
      <c r="H25" s="45"/>
      <c r="I25" s="36"/>
      <c r="J25" s="16"/>
    </row>
    <row r="26" spans="1:10" x14ac:dyDescent="0.25">
      <c r="A26" s="78">
        <v>9</v>
      </c>
      <c r="B26" s="11" t="s">
        <v>37</v>
      </c>
      <c r="C26" s="21" t="s">
        <v>39</v>
      </c>
      <c r="D26" s="40">
        <v>702</v>
      </c>
      <c r="E26" s="40">
        <v>1101</v>
      </c>
      <c r="F26" s="48" t="s">
        <v>65</v>
      </c>
      <c r="G26" s="44">
        <v>4082</v>
      </c>
      <c r="H26" s="44">
        <v>4082</v>
      </c>
      <c r="I26" s="35">
        <f>H26/G26</f>
        <v>1</v>
      </c>
      <c r="J26" s="21"/>
    </row>
    <row r="27" spans="1:10" ht="69.599999999999994" thickBot="1" x14ac:dyDescent="0.3">
      <c r="A27" s="79"/>
      <c r="B27" s="12" t="s">
        <v>38</v>
      </c>
      <c r="C27" s="22"/>
      <c r="D27" s="28"/>
      <c r="E27" s="28"/>
      <c r="F27" s="49"/>
      <c r="G27" s="45"/>
      <c r="H27" s="45"/>
      <c r="I27" s="36"/>
      <c r="J27" s="22"/>
    </row>
    <row r="28" spans="1:10" ht="14.4" thickBot="1" x14ac:dyDescent="0.3">
      <c r="A28" s="78">
        <v>10</v>
      </c>
      <c r="B28" s="4" t="s">
        <v>40</v>
      </c>
      <c r="C28" s="8" t="s">
        <v>20</v>
      </c>
      <c r="D28" s="41" t="s">
        <v>21</v>
      </c>
      <c r="E28" s="41" t="s">
        <v>21</v>
      </c>
      <c r="F28" s="50" t="s">
        <v>21</v>
      </c>
      <c r="G28" s="47">
        <f>G29</f>
        <v>61043</v>
      </c>
      <c r="H28" s="47">
        <f>H29</f>
        <v>58944.9</v>
      </c>
      <c r="I28" s="39">
        <f>H28/G28</f>
        <v>0.96562914666710353</v>
      </c>
      <c r="J28" s="8"/>
    </row>
    <row r="29" spans="1:10" ht="55.2" customHeight="1" x14ac:dyDescent="0.25">
      <c r="A29" s="80"/>
      <c r="B29" s="31" t="s">
        <v>41</v>
      </c>
      <c r="C29" s="11" t="s">
        <v>42</v>
      </c>
      <c r="D29" s="40">
        <v>702</v>
      </c>
      <c r="E29" s="40" t="s">
        <v>21</v>
      </c>
      <c r="F29" s="48" t="s">
        <v>21</v>
      </c>
      <c r="G29" s="44">
        <f>SUM(G31:G49)</f>
        <v>61043</v>
      </c>
      <c r="H29" s="44">
        <f>SUM(H31:H49)</f>
        <v>58944.9</v>
      </c>
      <c r="I29" s="35">
        <f>H29/G29</f>
        <v>0.96562914666710353</v>
      </c>
      <c r="J29" s="21"/>
    </row>
    <row r="30" spans="1:10" ht="28.2" thickBot="1" x14ac:dyDescent="0.3">
      <c r="A30" s="79"/>
      <c r="B30" s="32"/>
      <c r="C30" s="12" t="s">
        <v>43</v>
      </c>
      <c r="D30" s="28"/>
      <c r="E30" s="28"/>
      <c r="F30" s="49"/>
      <c r="G30" s="45"/>
      <c r="H30" s="45"/>
      <c r="I30" s="36"/>
      <c r="J30" s="22"/>
    </row>
    <row r="31" spans="1:10" x14ac:dyDescent="0.25">
      <c r="A31" s="78">
        <v>12</v>
      </c>
      <c r="B31" s="11" t="s">
        <v>44</v>
      </c>
      <c r="C31" s="21" t="s">
        <v>43</v>
      </c>
      <c r="D31" s="40">
        <v>702</v>
      </c>
      <c r="E31" s="48" t="s">
        <v>67</v>
      </c>
      <c r="F31" s="48">
        <v>230109000</v>
      </c>
      <c r="G31" s="44">
        <v>510</v>
      </c>
      <c r="H31" s="44">
        <v>510</v>
      </c>
      <c r="I31" s="35">
        <f>H31/G31</f>
        <v>1</v>
      </c>
      <c r="J31" s="21"/>
    </row>
    <row r="32" spans="1:10" ht="55.8" thickBot="1" x14ac:dyDescent="0.3">
      <c r="A32" s="79"/>
      <c r="B32" s="12" t="s">
        <v>45</v>
      </c>
      <c r="C32" s="22"/>
      <c r="D32" s="28"/>
      <c r="E32" s="49"/>
      <c r="F32" s="49"/>
      <c r="G32" s="45"/>
      <c r="H32" s="45"/>
      <c r="I32" s="36"/>
      <c r="J32" s="22"/>
    </row>
    <row r="33" spans="1:10" ht="14.4" customHeight="1" x14ac:dyDescent="0.25">
      <c r="A33" s="78">
        <v>13</v>
      </c>
      <c r="B33" s="33" t="s">
        <v>46</v>
      </c>
      <c r="C33" s="90" t="s">
        <v>43</v>
      </c>
      <c r="D33" s="56">
        <v>702</v>
      </c>
      <c r="E33" s="57" t="s">
        <v>67</v>
      </c>
      <c r="F33" s="57" t="s">
        <v>82</v>
      </c>
      <c r="G33" s="58">
        <v>30</v>
      </c>
      <c r="H33" s="58">
        <v>30</v>
      </c>
      <c r="I33" s="59">
        <f>H33/G33</f>
        <v>1</v>
      </c>
      <c r="J33" s="21"/>
    </row>
    <row r="34" spans="1:10" ht="28.2" thickBot="1" x14ac:dyDescent="0.3">
      <c r="A34" s="79"/>
      <c r="B34" s="34" t="s">
        <v>47</v>
      </c>
      <c r="C34" s="30"/>
      <c r="D34" s="42"/>
      <c r="E34" s="51"/>
      <c r="F34" s="51"/>
      <c r="G34" s="46"/>
      <c r="H34" s="46"/>
      <c r="I34" s="38"/>
      <c r="J34" s="22"/>
    </row>
    <row r="35" spans="1:10" x14ac:dyDescent="0.25">
      <c r="A35" s="78">
        <v>14</v>
      </c>
      <c r="B35" s="11" t="s">
        <v>48</v>
      </c>
      <c r="C35" s="21" t="s">
        <v>43</v>
      </c>
      <c r="D35" s="40">
        <v>702</v>
      </c>
      <c r="E35" s="48" t="s">
        <v>67</v>
      </c>
      <c r="F35" s="48" t="s">
        <v>69</v>
      </c>
      <c r="G35" s="44">
        <v>19372.400000000001</v>
      </c>
      <c r="H35" s="44">
        <v>19372.400000000001</v>
      </c>
      <c r="I35" s="35">
        <f>H35/G35</f>
        <v>1</v>
      </c>
      <c r="J35" s="21"/>
    </row>
    <row r="36" spans="1:10" ht="28.2" thickBot="1" x14ac:dyDescent="0.3">
      <c r="A36" s="79"/>
      <c r="B36" s="12" t="s">
        <v>49</v>
      </c>
      <c r="C36" s="22"/>
      <c r="D36" s="28"/>
      <c r="E36" s="49"/>
      <c r="F36" s="49"/>
      <c r="G36" s="45"/>
      <c r="H36" s="45"/>
      <c r="I36" s="36"/>
      <c r="J36" s="22"/>
    </row>
    <row r="37" spans="1:10" x14ac:dyDescent="0.25">
      <c r="A37" s="78">
        <v>15</v>
      </c>
      <c r="B37" s="11" t="s">
        <v>50</v>
      </c>
      <c r="C37" s="21" t="s">
        <v>51</v>
      </c>
      <c r="D37" s="40">
        <v>702</v>
      </c>
      <c r="E37" s="48" t="s">
        <v>71</v>
      </c>
      <c r="F37" s="48" t="s">
        <v>70</v>
      </c>
      <c r="G37" s="44">
        <v>18600</v>
      </c>
      <c r="H37" s="44">
        <v>18600</v>
      </c>
      <c r="I37" s="35">
        <f>H37/G37</f>
        <v>1</v>
      </c>
      <c r="J37" s="21"/>
    </row>
    <row r="38" spans="1:10" ht="28.2" thickBot="1" x14ac:dyDescent="0.3">
      <c r="A38" s="79"/>
      <c r="B38" s="12" t="s">
        <v>49</v>
      </c>
      <c r="C38" s="22"/>
      <c r="D38" s="28"/>
      <c r="E38" s="49"/>
      <c r="F38" s="49"/>
      <c r="G38" s="45"/>
      <c r="H38" s="45"/>
      <c r="I38" s="36"/>
      <c r="J38" s="22"/>
    </row>
    <row r="39" spans="1:10" x14ac:dyDescent="0.25">
      <c r="A39" s="78">
        <v>16</v>
      </c>
      <c r="B39" s="11" t="s">
        <v>52</v>
      </c>
      <c r="C39" s="21" t="s">
        <v>54</v>
      </c>
      <c r="D39" s="26"/>
      <c r="E39" s="52"/>
      <c r="F39" s="52"/>
      <c r="G39" s="43"/>
      <c r="H39" s="43"/>
      <c r="I39" s="37"/>
      <c r="J39" s="21"/>
    </row>
    <row r="40" spans="1:10" ht="27.6" x14ac:dyDescent="0.25">
      <c r="A40" s="80"/>
      <c r="B40" s="11" t="s">
        <v>53</v>
      </c>
      <c r="C40" s="23"/>
      <c r="D40" s="26">
        <v>702</v>
      </c>
      <c r="E40" s="52" t="s">
        <v>67</v>
      </c>
      <c r="F40" s="52" t="s">
        <v>72</v>
      </c>
      <c r="G40" s="43">
        <v>10</v>
      </c>
      <c r="H40" s="43">
        <v>10</v>
      </c>
      <c r="I40" s="37">
        <f>H40/G40</f>
        <v>1</v>
      </c>
      <c r="J40" s="23"/>
    </row>
    <row r="41" spans="1:10" ht="20.399999999999999" customHeight="1" thickBot="1" x14ac:dyDescent="0.3">
      <c r="A41" s="79"/>
      <c r="B41" s="85"/>
      <c r="C41" s="22"/>
      <c r="D41" s="86"/>
      <c r="E41" s="84"/>
      <c r="F41" s="84"/>
      <c r="G41" s="46"/>
      <c r="H41" s="46"/>
      <c r="I41" s="38"/>
      <c r="J41" s="22"/>
    </row>
    <row r="42" spans="1:10" x14ac:dyDescent="0.25">
      <c r="A42" s="78">
        <v>17</v>
      </c>
      <c r="B42" s="11" t="s">
        <v>55</v>
      </c>
      <c r="C42" s="21" t="s">
        <v>51</v>
      </c>
      <c r="D42" s="33"/>
      <c r="E42" s="93"/>
      <c r="F42" s="52"/>
      <c r="G42" s="43"/>
      <c r="H42" s="43"/>
      <c r="I42" s="37"/>
      <c r="J42" s="21"/>
    </row>
    <row r="43" spans="1:10" ht="27.6" x14ac:dyDescent="0.25">
      <c r="A43" s="80"/>
      <c r="B43" s="11" t="s">
        <v>73</v>
      </c>
      <c r="C43" s="23"/>
      <c r="D43" s="55">
        <v>702</v>
      </c>
      <c r="E43" s="94" t="s">
        <v>71</v>
      </c>
      <c r="F43" s="52" t="s">
        <v>74</v>
      </c>
      <c r="G43" s="43">
        <v>3996</v>
      </c>
      <c r="H43" s="43">
        <v>3996</v>
      </c>
      <c r="I43" s="37">
        <f>H43/G43</f>
        <v>1</v>
      </c>
      <c r="J43" s="23"/>
    </row>
    <row r="44" spans="1:10" ht="14.4" thickBot="1" x14ac:dyDescent="0.3">
      <c r="A44" s="79"/>
      <c r="B44" s="85"/>
      <c r="C44" s="22"/>
      <c r="D44" s="34">
        <v>702</v>
      </c>
      <c r="E44" s="95" t="s">
        <v>71</v>
      </c>
      <c r="F44" s="51" t="s">
        <v>83</v>
      </c>
      <c r="G44" s="46">
        <v>499.9</v>
      </c>
      <c r="H44" s="46">
        <v>499.9</v>
      </c>
      <c r="I44" s="38">
        <f>H44/G44</f>
        <v>1</v>
      </c>
      <c r="J44" s="22"/>
    </row>
    <row r="45" spans="1:10" x14ac:dyDescent="0.25">
      <c r="A45" s="78">
        <v>18</v>
      </c>
      <c r="B45" s="11" t="s">
        <v>56</v>
      </c>
      <c r="C45" s="21" t="s">
        <v>75</v>
      </c>
      <c r="D45" s="40">
        <v>702</v>
      </c>
      <c r="E45" s="48" t="s">
        <v>67</v>
      </c>
      <c r="F45" s="52"/>
      <c r="G45" s="43"/>
      <c r="H45" s="43"/>
      <c r="I45" s="37"/>
      <c r="J45" s="21"/>
    </row>
    <row r="46" spans="1:10" x14ac:dyDescent="0.25">
      <c r="A46" s="80"/>
      <c r="B46" s="11" t="s">
        <v>76</v>
      </c>
      <c r="C46" s="23"/>
      <c r="D46" s="27"/>
      <c r="E46" s="60"/>
      <c r="F46" s="52" t="s">
        <v>77</v>
      </c>
      <c r="G46" s="43">
        <v>14541.2</v>
      </c>
      <c r="H46" s="43">
        <v>12443.1</v>
      </c>
      <c r="I46" s="37">
        <f>H46/G46</f>
        <v>0.85571342117569382</v>
      </c>
      <c r="J46" s="23"/>
    </row>
    <row r="47" spans="1:10" ht="14.4" thickBot="1" x14ac:dyDescent="0.3">
      <c r="A47" s="79"/>
      <c r="B47" s="12"/>
      <c r="C47" s="22"/>
      <c r="D47" s="28"/>
      <c r="E47" s="49"/>
      <c r="F47" s="84"/>
      <c r="G47" s="46"/>
      <c r="H47" s="46"/>
      <c r="I47" s="38"/>
      <c r="J47" s="22"/>
    </row>
    <row r="48" spans="1:10" ht="15.6" customHeight="1" x14ac:dyDescent="0.25">
      <c r="A48" s="70">
        <v>19</v>
      </c>
      <c r="B48" s="33" t="s">
        <v>78</v>
      </c>
      <c r="C48" s="91" t="s">
        <v>75</v>
      </c>
      <c r="D48" s="53"/>
      <c r="E48" s="71"/>
      <c r="F48" s="87"/>
      <c r="G48" s="72"/>
      <c r="H48" s="62"/>
      <c r="I48" s="73"/>
      <c r="J48" s="33"/>
    </row>
    <row r="49" spans="1:10" ht="166.2" thickBot="1" x14ac:dyDescent="0.3">
      <c r="A49" s="74"/>
      <c r="B49" s="34" t="s">
        <v>79</v>
      </c>
      <c r="C49" s="92"/>
      <c r="D49" s="54">
        <v>702</v>
      </c>
      <c r="E49" s="75" t="s">
        <v>67</v>
      </c>
      <c r="F49" s="61" t="s">
        <v>80</v>
      </c>
      <c r="G49" s="76">
        <v>3483.5</v>
      </c>
      <c r="H49" s="63">
        <v>3483.5</v>
      </c>
      <c r="I49" s="77">
        <f>H49/G49</f>
        <v>1</v>
      </c>
      <c r="J49" s="34"/>
    </row>
    <row r="50" spans="1:10" ht="15.6" x14ac:dyDescent="0.25">
      <c r="A50" s="64"/>
      <c r="B50" s="65"/>
      <c r="C50" s="64"/>
      <c r="D50" s="66"/>
      <c r="E50" s="67"/>
      <c r="F50" s="88"/>
      <c r="G50" s="68"/>
      <c r="H50" s="68"/>
      <c r="I50" s="69"/>
      <c r="J50" s="65"/>
    </row>
    <row r="51" spans="1:10" ht="16.8" x14ac:dyDescent="0.25">
      <c r="A51" s="24" t="s">
        <v>57</v>
      </c>
    </row>
    <row r="52" spans="1:10" ht="15.6" x14ac:dyDescent="0.25">
      <c r="A52" s="1" t="s">
        <v>58</v>
      </c>
    </row>
    <row r="53" spans="1:10" ht="15.6" x14ac:dyDescent="0.25">
      <c r="A53" s="1"/>
    </row>
  </sheetData>
  <mergeCells count="115">
    <mergeCell ref="A45:A47"/>
    <mergeCell ref="C45:C47"/>
    <mergeCell ref="D45:D47"/>
    <mergeCell ref="E45:E47"/>
    <mergeCell ref="J45:J47"/>
    <mergeCell ref="A48:A49"/>
    <mergeCell ref="C48:C49"/>
    <mergeCell ref="J37:J38"/>
    <mergeCell ref="A39:A41"/>
    <mergeCell ref="C39:C41"/>
    <mergeCell ref="J39:J41"/>
    <mergeCell ref="A42:A44"/>
    <mergeCell ref="C42:C44"/>
    <mergeCell ref="J42:J4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A33:A34"/>
    <mergeCell ref="C33:C34"/>
    <mergeCell ref="J33:J34"/>
    <mergeCell ref="A35:A36"/>
    <mergeCell ref="C35:C36"/>
    <mergeCell ref="D35:D36"/>
    <mergeCell ref="E35:E36"/>
    <mergeCell ref="F35:F36"/>
    <mergeCell ref="G35:G36"/>
    <mergeCell ref="H35:H36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I26:I27"/>
    <mergeCell ref="J26:J27"/>
    <mergeCell ref="A28:A30"/>
    <mergeCell ref="B29:B30"/>
    <mergeCell ref="D29:D30"/>
    <mergeCell ref="E29:E30"/>
    <mergeCell ref="F29:F30"/>
    <mergeCell ref="G29:G30"/>
    <mergeCell ref="H29:H30"/>
    <mergeCell ref="I29:I30"/>
    <mergeCell ref="H24:H25"/>
    <mergeCell ref="I24:I25"/>
    <mergeCell ref="J24:J25"/>
    <mergeCell ref="A26:A27"/>
    <mergeCell ref="C26:C27"/>
    <mergeCell ref="D26:D27"/>
    <mergeCell ref="E26:E27"/>
    <mergeCell ref="F26:F27"/>
    <mergeCell ref="G26:G27"/>
    <mergeCell ref="H26:H27"/>
    <mergeCell ref="A24:A25"/>
    <mergeCell ref="C24:C25"/>
    <mergeCell ref="D24:D25"/>
    <mergeCell ref="E24:E25"/>
    <mergeCell ref="F24:F25"/>
    <mergeCell ref="G24:G25"/>
    <mergeCell ref="I17:I18"/>
    <mergeCell ref="J17:J18"/>
    <mergeCell ref="A19:A20"/>
    <mergeCell ref="A21:A23"/>
    <mergeCell ref="C21:C23"/>
    <mergeCell ref="J21:J23"/>
    <mergeCell ref="B22:B23"/>
    <mergeCell ref="H15:H16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A15:A16"/>
    <mergeCell ref="C15:C16"/>
    <mergeCell ref="D15:D16"/>
    <mergeCell ref="E15:E16"/>
    <mergeCell ref="F15:F16"/>
    <mergeCell ref="G15:G16"/>
    <mergeCell ref="E13:E14"/>
    <mergeCell ref="F13:F14"/>
    <mergeCell ref="G13:G14"/>
    <mergeCell ref="H13:H14"/>
    <mergeCell ref="I13:I14"/>
    <mergeCell ref="J13:J14"/>
    <mergeCell ref="A9:A10"/>
    <mergeCell ref="B9:B10"/>
    <mergeCell ref="A11:A12"/>
    <mergeCell ref="A13:A14"/>
    <mergeCell ref="C13:C14"/>
    <mergeCell ref="D13:D14"/>
    <mergeCell ref="A1:J1"/>
    <mergeCell ref="A2:J2"/>
    <mergeCell ref="A3:J3"/>
    <mergeCell ref="A4:J4"/>
    <mergeCell ref="A6:A7"/>
    <mergeCell ref="B6:B7"/>
    <mergeCell ref="C6:C7"/>
    <mergeCell ref="D6:F6"/>
    <mergeCell ref="G6:I6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1 полугодие</vt:lpstr>
      <vt:lpstr>9 месяцев</vt:lpstr>
      <vt:lpstr>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2018-02-05T07:59:02Z</dcterms:modified>
</cp:coreProperties>
</file>