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47" i="1" l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H30" i="1"/>
  <c r="I30" i="1" s="1"/>
  <c r="G30" i="1"/>
  <c r="I29" i="1"/>
  <c r="H29" i="1"/>
  <c r="G29" i="1"/>
  <c r="H28" i="1"/>
  <c r="H8" i="1" s="1"/>
  <c r="G28" i="1"/>
  <c r="G27" i="1"/>
  <c r="I26" i="1"/>
  <c r="H25" i="1"/>
  <c r="G25" i="1"/>
  <c r="I25" i="1" s="1"/>
  <c r="H24" i="1"/>
  <c r="I23" i="1"/>
  <c r="I14" i="1" s="1"/>
  <c r="I22" i="1"/>
  <c r="I18" i="1"/>
  <c r="I16" i="1"/>
  <c r="H16" i="1"/>
  <c r="H11" i="1" s="1"/>
  <c r="G16" i="1"/>
  <c r="G11" i="1" s="1"/>
  <c r="I15" i="1"/>
  <c r="H15" i="1"/>
  <c r="G15" i="1"/>
  <c r="G10" i="1" s="1"/>
  <c r="H14" i="1"/>
  <c r="H9" i="1" s="1"/>
  <c r="I9" i="1" s="1"/>
  <c r="G14" i="1"/>
  <c r="I13" i="1"/>
  <c r="H13" i="1"/>
  <c r="G13" i="1"/>
  <c r="G12" i="1" s="1"/>
  <c r="H12" i="1"/>
  <c r="H10" i="1"/>
  <c r="G9" i="1"/>
  <c r="H7" i="1" l="1"/>
  <c r="I12" i="1"/>
  <c r="G24" i="1"/>
  <c r="I24" i="1" s="1"/>
  <c r="H27" i="1"/>
  <c r="I27" i="1" s="1"/>
  <c r="I28" i="1"/>
  <c r="G8" i="1" l="1"/>
  <c r="G7" i="1" l="1"/>
  <c r="I7" i="1" s="1"/>
  <c r="I8" i="1"/>
</calcChain>
</file>

<file path=xl/sharedStrings.xml><?xml version="1.0" encoding="utf-8"?>
<sst xmlns="http://schemas.openxmlformats.org/spreadsheetml/2006/main" count="208" uniqueCount="83">
  <si>
    <t>№ п/п</t>
  </si>
  <si>
    <t>Наименование подпрограмм, основных мероприятий</t>
  </si>
  <si>
    <t>Ответственный исполнитель, соисполнитель</t>
  </si>
  <si>
    <t>КБК</t>
  </si>
  <si>
    <t>Расходы 1 полугодие 2016 г.</t>
  </si>
  <si>
    <t>Причины низкого освоения</t>
  </si>
  <si>
    <t>ГРБС</t>
  </si>
  <si>
    <t>РзПр</t>
  </si>
  <si>
    <t>ЦСР</t>
  </si>
  <si>
    <t>г/ план</t>
  </si>
  <si>
    <t>факт</t>
  </si>
  <si>
    <t>% исп</t>
  </si>
  <si>
    <t>Всего</t>
  </si>
  <si>
    <t>*</t>
  </si>
  <si>
    <t>администрация</t>
  </si>
  <si>
    <t>управление финансов</t>
  </si>
  <si>
    <t>отдел образования</t>
  </si>
  <si>
    <t>совет депутатов</t>
  </si>
  <si>
    <t>Подпрограмма 1 "Профессиональная подготовка, переподготовка и повышение квалификации муниципальных служащих Грязинского муниципального района на 2014-2020 гг."</t>
  </si>
  <si>
    <t>Основное мероприятие 1 Обучение муниципальных служащих на курсах повышения квалификации</t>
  </si>
  <si>
    <t>702</t>
  </si>
  <si>
    <t>0113</t>
  </si>
  <si>
    <t>0410186290</t>
  </si>
  <si>
    <t>Обучение запланировано в 3-4 кв. 2016 г.</t>
  </si>
  <si>
    <t>04101S8629</t>
  </si>
  <si>
    <t>703</t>
  </si>
  <si>
    <t>0106</t>
  </si>
  <si>
    <t>0</t>
  </si>
  <si>
    <t>709</t>
  </si>
  <si>
    <t>0709</t>
  </si>
  <si>
    <t>701</t>
  </si>
  <si>
    <t>0103</t>
  </si>
  <si>
    <t>Основное мероприятие 2 Приобретние информационных услуг с использованием информационно-правовых систем</t>
  </si>
  <si>
    <t>0104</t>
  </si>
  <si>
    <t>0410286260</t>
  </si>
  <si>
    <t>91,7</t>
  </si>
  <si>
    <t>30,6</t>
  </si>
  <si>
    <t>Расходы будут оплачены  до 31.12.2016 г.</t>
  </si>
  <si>
    <t>38,5</t>
  </si>
  <si>
    <t>Подпрограмма 2 "Создание условий для обеспечения населения информацией о деятельности органов муниципальной власти и социально-экономическом развитии Грязинского муниципального района на 2014-2020 гг."</t>
  </si>
  <si>
    <t>Основное мероприятие 1 Обеспечение деятельности МАУ "Редакция газеты "Грязинские известия"</t>
  </si>
  <si>
    <t>1202</t>
  </si>
  <si>
    <t>0420109000</t>
  </si>
  <si>
    <t>Подпрограмма 3 "Обеспечение реализации муниципальной политики на 2014-2020 гг."</t>
  </si>
  <si>
    <t>всего</t>
  </si>
  <si>
    <t>архивный отдел</t>
  </si>
  <si>
    <t>отдел ЗАГС</t>
  </si>
  <si>
    <t>Основное мероприятие 2 Расходы на содержание аппарата управления</t>
  </si>
  <si>
    <t>0430200110</t>
  </si>
  <si>
    <t>0430200120</t>
  </si>
  <si>
    <t>Основное мероприятие 3 Расходы на реализацию полномочий в сфере архивного дела</t>
  </si>
  <si>
    <t>0430385060</t>
  </si>
  <si>
    <t>Основное мероприятие 4 Расходы на реализацию государсвенных полномочий по регистрации актов гражданского состояния</t>
  </si>
  <si>
    <t>0304</t>
  </si>
  <si>
    <t>0430459300</t>
  </si>
  <si>
    <t>0430485020</t>
  </si>
  <si>
    <t>Основное мероприятие 5 Расходы на реализацию государственных полномочий по образованию и организации деятельности административных комиссий</t>
  </si>
  <si>
    <t>0430585070</t>
  </si>
  <si>
    <t>Расходы запланированы в 4 кв. 2016 г.</t>
  </si>
  <si>
    <t>Основное мероприятие 6 Расходы на реализацию государственных полномочий по образованию и организации деятельности комиссии по делам несовершеннолетних и защите их прав</t>
  </si>
  <si>
    <t>0430685080</t>
  </si>
  <si>
    <t>Основное мероприятие 7 Расходы на реализацию государственных полномочий по сбору информации от поселений, входящих в состав Грязинского муниципального района, необходимой для ведения Регистра муниципальных нормативных актов Липецкой области</t>
  </si>
  <si>
    <t>04307850270</t>
  </si>
  <si>
    <t>Основное мероприятие 8 Расходы на реализацию государственных полномочий по охране труда</t>
  </si>
  <si>
    <t>0401</t>
  </si>
  <si>
    <t>0430885340</t>
  </si>
  <si>
    <t>Основное мероприятие 9 Расходы на пенсионное обеспечение муниципальных служащих</t>
  </si>
  <si>
    <t>1001</t>
  </si>
  <si>
    <t>0430901000</t>
  </si>
  <si>
    <t>Основное мероприятие 10 Расходы на реализацию государственных полномочий по оплате жилья и коммунальных услуг работникам культуры</t>
  </si>
  <si>
    <t>1003</t>
  </si>
  <si>
    <t>0431085250</t>
  </si>
  <si>
    <t>Основное мероприятие 11 Расходы на реализацию государственных полномочий по обеспечению жильем ветеранов Великой Отечественной войны</t>
  </si>
  <si>
    <t>0431151340</t>
  </si>
  <si>
    <t>Основное мероприятие 12 Расходы на реализацию государственных полномочий по обеспечению жильем инвалидов</t>
  </si>
  <si>
    <t>0431251350</t>
  </si>
  <si>
    <t>Расходы запланированы в 3 кв. 2016 г.</t>
  </si>
  <si>
    <t>Основное мероприятие 13 Достижение наилучших значений показателей качества и платежеспособности муниципального района</t>
  </si>
  <si>
    <t>0431380050</t>
  </si>
  <si>
    <t>0431380080</t>
  </si>
  <si>
    <t>Начальник отдела _____________ Помазуева Н. А.</t>
  </si>
  <si>
    <t xml:space="preserve">                                                                                                                                                                  на 01.07.2016 г.</t>
  </si>
  <si>
    <t xml:space="preserve">                                            Отчет о финансовом обеспечении муниципальной программы "Обеспечение реализации муниципальной политики в Грязинском муниципальном районе на 2014-2020 гг."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</si>
</sst>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distributed" wrapText="1"/>
    </xf>
    <xf numFmtId="0" fontId="2" fillId="0" borderId="1" xfId="0" applyFont="1" applyBorder="1" applyAlignment="1">
      <alignment horizontal="center" vertical="distributed" wrapText="1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distributed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distributed" wrapText="1"/>
    </xf>
    <xf numFmtId="0" fontId="2" fillId="0" borderId="1" xfId="0" applyFont="1" applyBorder="1" applyAlignment="1">
      <alignment horizontal="center" vertical="distributed"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distributed" wrapText="1"/>
    </xf>
    <xf numFmtId="0" fontId="3" fillId="0" borderId="4" xfId="0" applyFont="1" applyBorder="1" applyAlignment="1">
      <alignment horizontal="justify" vertical="distributed" wrapText="1"/>
    </xf>
    <xf numFmtId="0" fontId="2" fillId="0" borderId="2" xfId="0" applyFont="1" applyBorder="1" applyAlignment="1">
      <alignment vertical="distributed" wrapText="1"/>
    </xf>
    <xf numFmtId="0" fontId="3" fillId="0" borderId="3" xfId="0" applyFont="1" applyBorder="1" applyAlignment="1">
      <alignment horizontal="justify" vertical="distributed" wrapText="1"/>
    </xf>
    <xf numFmtId="0" fontId="1" fillId="0" borderId="2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distributed"/>
    </xf>
    <xf numFmtId="0" fontId="1" fillId="0" borderId="1" xfId="0" applyFont="1" applyBorder="1" applyAlignment="1">
      <alignment horizontal="center" vertical="justify"/>
    </xf>
    <xf numFmtId="0" fontId="1" fillId="0" borderId="3" xfId="0" applyFont="1" applyBorder="1" applyAlignment="1">
      <alignment horizontal="justify" vertical="distributed"/>
    </xf>
    <xf numFmtId="0" fontId="1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justify"/>
    </xf>
    <xf numFmtId="0" fontId="1" fillId="0" borderId="4" xfId="0" applyFont="1" applyBorder="1" applyAlignment="1">
      <alignment horizontal="center" vertical="justify"/>
    </xf>
    <xf numFmtId="0" fontId="1" fillId="0" borderId="3" xfId="0" applyFont="1" applyBorder="1" applyAlignment="1">
      <alignment horizontal="center" vertical="justify"/>
    </xf>
    <xf numFmtId="0" fontId="1" fillId="0" borderId="1" xfId="0" applyFont="1" applyBorder="1" applyAlignment="1">
      <alignment horizontal="left" vertical="justify"/>
    </xf>
    <xf numFmtId="0" fontId="1" fillId="0" borderId="2" xfId="0" applyFont="1" applyBorder="1" applyAlignment="1">
      <alignment horizontal="left" vertical="justify"/>
    </xf>
    <xf numFmtId="0" fontId="1" fillId="0" borderId="1" xfId="0" applyFont="1" applyBorder="1" applyAlignment="1">
      <alignment horizontal="left" vertical="justify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justify" vertical="distributed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justify" vertical="distributed"/>
    </xf>
    <xf numFmtId="0" fontId="1" fillId="0" borderId="0" xfId="0" applyFont="1"/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topLeftCell="A46" workbookViewId="0">
      <selection activeCell="K1" sqref="A1:K2"/>
    </sheetView>
  </sheetViews>
  <sheetFormatPr defaultRowHeight="14.4" x14ac:dyDescent="0.3"/>
  <cols>
    <col min="1" max="1" width="4.21875" customWidth="1"/>
    <col min="2" max="2" width="48.21875" customWidth="1"/>
    <col min="3" max="3" width="21.21875" customWidth="1"/>
    <col min="6" max="6" width="11.5546875" customWidth="1"/>
    <col min="10" max="10" width="33.5546875" customWidth="1"/>
  </cols>
  <sheetData>
    <row r="1" spans="1:10" x14ac:dyDescent="0.3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42" t="s">
        <v>81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x14ac:dyDescent="0.3">
      <c r="A4" s="2"/>
      <c r="B4" s="2"/>
      <c r="C4" s="3"/>
      <c r="D4" s="4"/>
      <c r="E4" s="4"/>
      <c r="F4" s="4"/>
    </row>
    <row r="5" spans="1:10" x14ac:dyDescent="0.3">
      <c r="A5" s="5" t="s">
        <v>0</v>
      </c>
      <c r="B5" s="5" t="s">
        <v>1</v>
      </c>
      <c r="C5" s="6" t="s">
        <v>2</v>
      </c>
      <c r="D5" s="7" t="s">
        <v>3</v>
      </c>
      <c r="E5" s="7"/>
      <c r="F5" s="7"/>
      <c r="G5" s="8" t="s">
        <v>4</v>
      </c>
      <c r="H5" s="8"/>
      <c r="I5" s="8"/>
      <c r="J5" s="9" t="s">
        <v>5</v>
      </c>
    </row>
    <row r="6" spans="1:10" x14ac:dyDescent="0.3">
      <c r="A6" s="5"/>
      <c r="B6" s="5"/>
      <c r="C6" s="6"/>
      <c r="D6" s="10" t="s">
        <v>6</v>
      </c>
      <c r="E6" s="10" t="s">
        <v>7</v>
      </c>
      <c r="F6" s="10" t="s">
        <v>8</v>
      </c>
      <c r="G6" s="11" t="s">
        <v>9</v>
      </c>
      <c r="H6" s="11" t="s">
        <v>10</v>
      </c>
      <c r="I6" s="11" t="s">
        <v>11</v>
      </c>
      <c r="J6" s="12"/>
    </row>
    <row r="7" spans="1:10" x14ac:dyDescent="0.3">
      <c r="A7" s="13">
        <v>1</v>
      </c>
      <c r="B7" s="14" t="s">
        <v>12</v>
      </c>
      <c r="C7" s="15" t="s">
        <v>13</v>
      </c>
      <c r="D7" s="16" t="s">
        <v>13</v>
      </c>
      <c r="E7" s="16" t="s">
        <v>13</v>
      </c>
      <c r="F7" s="16" t="s">
        <v>13</v>
      </c>
      <c r="G7" s="17">
        <f>SUM(G8:G11)</f>
        <v>51773.599999999999</v>
      </c>
      <c r="H7" s="17">
        <f>SUM(H8:H11)</f>
        <v>27428.000000000004</v>
      </c>
      <c r="I7" s="17">
        <f>H7/G7*100</f>
        <v>52.976806712301261</v>
      </c>
      <c r="J7" s="18"/>
    </row>
    <row r="8" spans="1:10" ht="13.2" customHeight="1" x14ac:dyDescent="0.3">
      <c r="A8" s="13">
        <v>2</v>
      </c>
      <c r="B8" s="19"/>
      <c r="C8" s="15" t="s">
        <v>14</v>
      </c>
      <c r="D8" s="16" t="s">
        <v>13</v>
      </c>
      <c r="E8" s="16" t="s">
        <v>13</v>
      </c>
      <c r="F8" s="16" t="s">
        <v>13</v>
      </c>
      <c r="G8" s="17">
        <f>G13+G24+G28</f>
        <v>51735.1</v>
      </c>
      <c r="H8" s="17">
        <f>H13+H24+H28</f>
        <v>27389.500000000004</v>
      </c>
      <c r="I8" s="17">
        <f>H8/G8*100</f>
        <v>52.941813198389497</v>
      </c>
      <c r="J8" s="20"/>
    </row>
    <row r="9" spans="1:10" ht="15" customHeight="1" x14ac:dyDescent="0.3">
      <c r="A9" s="13">
        <v>3</v>
      </c>
      <c r="B9" s="19"/>
      <c r="C9" s="15" t="s">
        <v>15</v>
      </c>
      <c r="D9" s="16" t="s">
        <v>13</v>
      </c>
      <c r="E9" s="16" t="s">
        <v>13</v>
      </c>
      <c r="F9" s="16" t="s">
        <v>13</v>
      </c>
      <c r="G9" s="17">
        <f t="shared" ref="G9:H11" si="0">G14</f>
        <v>38.5</v>
      </c>
      <c r="H9" s="17">
        <f t="shared" si="0"/>
        <v>38.5</v>
      </c>
      <c r="I9" s="17">
        <f>H9/G9*100</f>
        <v>100</v>
      </c>
      <c r="J9" s="20"/>
    </row>
    <row r="10" spans="1:10" ht="16.2" customHeight="1" x14ac:dyDescent="0.3">
      <c r="A10" s="13">
        <v>4</v>
      </c>
      <c r="B10" s="19"/>
      <c r="C10" s="15" t="s">
        <v>16</v>
      </c>
      <c r="D10" s="16" t="s">
        <v>13</v>
      </c>
      <c r="E10" s="16" t="s">
        <v>13</v>
      </c>
      <c r="F10" s="16" t="s">
        <v>13</v>
      </c>
      <c r="G10" s="17" t="str">
        <f t="shared" si="0"/>
        <v>0</v>
      </c>
      <c r="H10" s="17" t="str">
        <f t="shared" si="0"/>
        <v>0</v>
      </c>
      <c r="I10" s="17">
        <v>0</v>
      </c>
      <c r="J10" s="20"/>
    </row>
    <row r="11" spans="1:10" ht="15.6" customHeight="1" x14ac:dyDescent="0.3">
      <c r="A11" s="13">
        <v>5</v>
      </c>
      <c r="B11" s="21"/>
      <c r="C11" s="15" t="s">
        <v>17</v>
      </c>
      <c r="D11" s="16" t="s">
        <v>13</v>
      </c>
      <c r="E11" s="16" t="s">
        <v>13</v>
      </c>
      <c r="F11" s="16" t="s">
        <v>13</v>
      </c>
      <c r="G11" s="17" t="str">
        <f t="shared" si="0"/>
        <v>0</v>
      </c>
      <c r="H11" s="17" t="str">
        <f t="shared" si="0"/>
        <v>0</v>
      </c>
      <c r="I11" s="17">
        <v>0</v>
      </c>
      <c r="J11" s="20"/>
    </row>
    <row r="12" spans="1:10" x14ac:dyDescent="0.3">
      <c r="A12" s="13">
        <v>6</v>
      </c>
      <c r="B12" s="22" t="s">
        <v>18</v>
      </c>
      <c r="C12" s="15" t="s">
        <v>12</v>
      </c>
      <c r="D12" s="16" t="s">
        <v>13</v>
      </c>
      <c r="E12" s="16" t="s">
        <v>13</v>
      </c>
      <c r="F12" s="16" t="s">
        <v>13</v>
      </c>
      <c r="G12" s="17">
        <f>SUM(G13:G16)</f>
        <v>175.5</v>
      </c>
      <c r="H12" s="17">
        <f>SUM(H13:H16)</f>
        <v>69.099999999999994</v>
      </c>
      <c r="I12" s="17">
        <f>SUM(I13:I16)</f>
        <v>122.33576642335767</v>
      </c>
      <c r="J12" s="20"/>
    </row>
    <row r="13" spans="1:10" ht="16.2" customHeight="1" x14ac:dyDescent="0.3">
      <c r="A13" s="13">
        <v>7</v>
      </c>
      <c r="B13" s="23"/>
      <c r="C13" s="15" t="s">
        <v>14</v>
      </c>
      <c r="D13" s="16" t="s">
        <v>13</v>
      </c>
      <c r="E13" s="16" t="s">
        <v>13</v>
      </c>
      <c r="F13" s="16" t="s">
        <v>13</v>
      </c>
      <c r="G13" s="17">
        <f>-G17+G18+G22</f>
        <v>137</v>
      </c>
      <c r="H13" s="17">
        <f>-H17+H18+H22</f>
        <v>30.6</v>
      </c>
      <c r="I13" s="17">
        <f>H13/G13*100</f>
        <v>22.335766423357665</v>
      </c>
      <c r="J13" s="24"/>
    </row>
    <row r="14" spans="1:10" ht="16.2" customHeight="1" x14ac:dyDescent="0.3">
      <c r="A14" s="13">
        <v>8</v>
      </c>
      <c r="B14" s="23"/>
      <c r="C14" s="15" t="s">
        <v>15</v>
      </c>
      <c r="D14" s="16" t="s">
        <v>13</v>
      </c>
      <c r="E14" s="16" t="s">
        <v>13</v>
      </c>
      <c r="F14" s="16" t="s">
        <v>13</v>
      </c>
      <c r="G14" s="17">
        <f>G19+G23</f>
        <v>38.5</v>
      </c>
      <c r="H14" s="17">
        <f>H19+H23</f>
        <v>38.5</v>
      </c>
      <c r="I14" s="17">
        <f>I19+I23</f>
        <v>100</v>
      </c>
      <c r="J14" s="24"/>
    </row>
    <row r="15" spans="1:10" ht="15" customHeight="1" x14ac:dyDescent="0.3">
      <c r="A15" s="13">
        <v>9</v>
      </c>
      <c r="B15" s="23"/>
      <c r="C15" s="15" t="s">
        <v>16</v>
      </c>
      <c r="D15" s="16" t="s">
        <v>13</v>
      </c>
      <c r="E15" s="16" t="s">
        <v>13</v>
      </c>
      <c r="F15" s="16" t="s">
        <v>13</v>
      </c>
      <c r="G15" s="17" t="str">
        <f t="shared" ref="G15:I16" si="1">G20</f>
        <v>0</v>
      </c>
      <c r="H15" s="17" t="str">
        <f t="shared" si="1"/>
        <v>0</v>
      </c>
      <c r="I15" s="17">
        <f t="shared" si="1"/>
        <v>0</v>
      </c>
      <c r="J15" s="24"/>
    </row>
    <row r="16" spans="1:10" ht="15" customHeight="1" x14ac:dyDescent="0.3">
      <c r="A16" s="13">
        <v>10</v>
      </c>
      <c r="B16" s="25"/>
      <c r="C16" s="15" t="s">
        <v>17</v>
      </c>
      <c r="D16" s="16" t="s">
        <v>13</v>
      </c>
      <c r="E16" s="16" t="s">
        <v>13</v>
      </c>
      <c r="F16" s="16" t="s">
        <v>13</v>
      </c>
      <c r="G16" s="17" t="str">
        <f t="shared" si="1"/>
        <v>0</v>
      </c>
      <c r="H16" s="17" t="str">
        <f t="shared" si="1"/>
        <v>0</v>
      </c>
      <c r="I16" s="17">
        <f t="shared" si="1"/>
        <v>0</v>
      </c>
      <c r="J16" s="24"/>
    </row>
    <row r="17" spans="1:10" ht="16.8" customHeight="1" x14ac:dyDescent="0.3">
      <c r="A17" s="26">
        <v>11</v>
      </c>
      <c r="B17" s="22" t="s">
        <v>19</v>
      </c>
      <c r="C17" s="15" t="s">
        <v>14</v>
      </c>
      <c r="D17" s="16" t="s">
        <v>20</v>
      </c>
      <c r="E17" s="16" t="s">
        <v>21</v>
      </c>
      <c r="F17" s="16" t="s">
        <v>22</v>
      </c>
      <c r="G17" s="17">
        <v>20</v>
      </c>
      <c r="H17" s="17">
        <v>0</v>
      </c>
      <c r="I17" s="17">
        <v>0</v>
      </c>
      <c r="J17" s="22" t="s">
        <v>23</v>
      </c>
    </row>
    <row r="18" spans="1:10" x14ac:dyDescent="0.3">
      <c r="A18" s="26"/>
      <c r="B18" s="23"/>
      <c r="C18" s="15"/>
      <c r="D18" s="16" t="s">
        <v>20</v>
      </c>
      <c r="E18" s="16" t="s">
        <v>21</v>
      </c>
      <c r="F18" s="16" t="s">
        <v>24</v>
      </c>
      <c r="G18" s="17">
        <v>65.3</v>
      </c>
      <c r="H18" s="17">
        <v>0</v>
      </c>
      <c r="I18" s="17">
        <f t="shared" ref="I18:I47" si="2">H18/G18*100</f>
        <v>0</v>
      </c>
      <c r="J18" s="23"/>
    </row>
    <row r="19" spans="1:10" ht="15" customHeight="1" x14ac:dyDescent="0.3">
      <c r="A19" s="13">
        <v>12</v>
      </c>
      <c r="B19" s="23"/>
      <c r="C19" s="15" t="s">
        <v>15</v>
      </c>
      <c r="D19" s="16" t="s">
        <v>25</v>
      </c>
      <c r="E19" s="16" t="s">
        <v>26</v>
      </c>
      <c r="F19" s="16" t="s">
        <v>22</v>
      </c>
      <c r="G19" s="16" t="s">
        <v>27</v>
      </c>
      <c r="H19" s="16" t="s">
        <v>27</v>
      </c>
      <c r="I19" s="17">
        <v>0</v>
      </c>
      <c r="J19" s="23"/>
    </row>
    <row r="20" spans="1:10" ht="16.2" customHeight="1" x14ac:dyDescent="0.3">
      <c r="A20" s="26">
        <v>13</v>
      </c>
      <c r="B20" s="23"/>
      <c r="C20" s="15" t="s">
        <v>16</v>
      </c>
      <c r="D20" s="16" t="s">
        <v>28</v>
      </c>
      <c r="E20" s="16" t="s">
        <v>29</v>
      </c>
      <c r="F20" s="16" t="s">
        <v>22</v>
      </c>
      <c r="G20" s="16" t="s">
        <v>27</v>
      </c>
      <c r="H20" s="16" t="s">
        <v>27</v>
      </c>
      <c r="I20" s="17">
        <v>0</v>
      </c>
      <c r="J20" s="23"/>
    </row>
    <row r="21" spans="1:10" ht="16.2" customHeight="1" x14ac:dyDescent="0.3">
      <c r="A21" s="26"/>
      <c r="B21" s="25"/>
      <c r="C21" s="15" t="s">
        <v>17</v>
      </c>
      <c r="D21" s="16" t="s">
        <v>30</v>
      </c>
      <c r="E21" s="16" t="s">
        <v>31</v>
      </c>
      <c r="F21" s="16" t="s">
        <v>22</v>
      </c>
      <c r="G21" s="16" t="s">
        <v>27</v>
      </c>
      <c r="H21" s="16" t="s">
        <v>27</v>
      </c>
      <c r="I21" s="17">
        <v>0</v>
      </c>
      <c r="J21" s="23"/>
    </row>
    <row r="22" spans="1:10" ht="15.6" customHeight="1" x14ac:dyDescent="0.3">
      <c r="A22" s="13">
        <v>14</v>
      </c>
      <c r="B22" s="27" t="s">
        <v>32</v>
      </c>
      <c r="C22" s="15" t="s">
        <v>14</v>
      </c>
      <c r="D22" s="16" t="s">
        <v>20</v>
      </c>
      <c r="E22" s="16" t="s">
        <v>33</v>
      </c>
      <c r="F22" s="16" t="s">
        <v>34</v>
      </c>
      <c r="G22" s="16" t="s">
        <v>35</v>
      </c>
      <c r="H22" s="16" t="s">
        <v>36</v>
      </c>
      <c r="I22" s="17">
        <f t="shared" si="2"/>
        <v>33.369683751363141</v>
      </c>
      <c r="J22" s="28" t="s">
        <v>37</v>
      </c>
    </row>
    <row r="23" spans="1:10" ht="14.4" customHeight="1" x14ac:dyDescent="0.3">
      <c r="A23" s="13">
        <v>15</v>
      </c>
      <c r="B23" s="29"/>
      <c r="C23" s="15" t="s">
        <v>15</v>
      </c>
      <c r="D23" s="16" t="s">
        <v>25</v>
      </c>
      <c r="E23" s="16" t="s">
        <v>26</v>
      </c>
      <c r="F23" s="16" t="s">
        <v>34</v>
      </c>
      <c r="G23" s="16" t="s">
        <v>38</v>
      </c>
      <c r="H23" s="16" t="s">
        <v>38</v>
      </c>
      <c r="I23" s="17">
        <f t="shared" si="2"/>
        <v>100</v>
      </c>
      <c r="J23" s="28"/>
    </row>
    <row r="24" spans="1:10" ht="55.2" customHeight="1" x14ac:dyDescent="0.3">
      <c r="A24" s="13">
        <v>16</v>
      </c>
      <c r="B24" s="30" t="s">
        <v>39</v>
      </c>
      <c r="C24" s="15" t="s">
        <v>14</v>
      </c>
      <c r="D24" s="16" t="s">
        <v>13</v>
      </c>
      <c r="E24" s="16" t="s">
        <v>13</v>
      </c>
      <c r="F24" s="16" t="s">
        <v>13</v>
      </c>
      <c r="G24" s="17">
        <f>G25</f>
        <v>3434</v>
      </c>
      <c r="H24" s="17">
        <f>H25</f>
        <v>1716.6</v>
      </c>
      <c r="I24" s="17">
        <f t="shared" si="2"/>
        <v>49.988351776354101</v>
      </c>
      <c r="J24" s="31"/>
    </row>
    <row r="25" spans="1:10" ht="16.2" customHeight="1" x14ac:dyDescent="0.3">
      <c r="A25" s="26">
        <v>17</v>
      </c>
      <c r="B25" s="27" t="s">
        <v>40</v>
      </c>
      <c r="C25" s="15" t="s">
        <v>14</v>
      </c>
      <c r="D25" s="16" t="s">
        <v>13</v>
      </c>
      <c r="E25" s="16" t="s">
        <v>13</v>
      </c>
      <c r="F25" s="16" t="s">
        <v>13</v>
      </c>
      <c r="G25" s="17">
        <f>G26</f>
        <v>3434</v>
      </c>
      <c r="H25" s="17">
        <f>H26</f>
        <v>1716.6</v>
      </c>
      <c r="I25" s="17">
        <f t="shared" si="2"/>
        <v>49.988351776354101</v>
      </c>
      <c r="J25" s="32"/>
    </row>
    <row r="26" spans="1:10" x14ac:dyDescent="0.3">
      <c r="A26" s="26"/>
      <c r="B26" s="29"/>
      <c r="C26" s="15"/>
      <c r="D26" s="16" t="s">
        <v>20</v>
      </c>
      <c r="E26" s="16" t="s">
        <v>41</v>
      </c>
      <c r="F26" s="16" t="s">
        <v>42</v>
      </c>
      <c r="G26" s="17">
        <v>3434</v>
      </c>
      <c r="H26" s="17">
        <v>1716.6</v>
      </c>
      <c r="I26" s="17">
        <f t="shared" si="2"/>
        <v>49.988351776354101</v>
      </c>
      <c r="J26" s="33"/>
    </row>
    <row r="27" spans="1:10" x14ac:dyDescent="0.3">
      <c r="A27" s="13">
        <v>18</v>
      </c>
      <c r="B27" s="22" t="s">
        <v>43</v>
      </c>
      <c r="C27" s="15" t="s">
        <v>44</v>
      </c>
      <c r="D27" s="16" t="s">
        <v>13</v>
      </c>
      <c r="E27" s="16" t="s">
        <v>13</v>
      </c>
      <c r="F27" s="16" t="s">
        <v>13</v>
      </c>
      <c r="G27" s="17">
        <f>SUM(G28:G30)</f>
        <v>52118.1</v>
      </c>
      <c r="H27" s="17">
        <f>SUM(H28:H30)</f>
        <v>27573.200000000004</v>
      </c>
      <c r="I27" s="17">
        <f t="shared" si="2"/>
        <v>52.90522870173703</v>
      </c>
      <c r="J27" s="34"/>
    </row>
    <row r="28" spans="1:10" ht="16.2" customHeight="1" x14ac:dyDescent="0.3">
      <c r="A28" s="13">
        <v>19</v>
      </c>
      <c r="B28" s="23"/>
      <c r="C28" s="15" t="s">
        <v>14</v>
      </c>
      <c r="D28" s="16" t="s">
        <v>13</v>
      </c>
      <c r="E28" s="16" t="s">
        <v>13</v>
      </c>
      <c r="F28" s="16" t="s">
        <v>13</v>
      </c>
      <c r="G28" s="17">
        <f>G31+G32+G36+G37+G38+G39+G40+G41+G42+G43+G44+G45</f>
        <v>48164.1</v>
      </c>
      <c r="H28" s="17">
        <f>H31+H32+H36+H37+H38+H39+H40+H41+H42+H43+H44+H45</f>
        <v>25642.300000000003</v>
      </c>
      <c r="I28" s="17">
        <f>H28/G28*100</f>
        <v>53.239445977398113</v>
      </c>
      <c r="J28" s="35"/>
    </row>
    <row r="29" spans="1:10" ht="14.4" customHeight="1" x14ac:dyDescent="0.3">
      <c r="A29" s="13">
        <v>20</v>
      </c>
      <c r="B29" s="23"/>
      <c r="C29" s="15" t="s">
        <v>45</v>
      </c>
      <c r="D29" s="16" t="s">
        <v>13</v>
      </c>
      <c r="E29" s="16" t="s">
        <v>13</v>
      </c>
      <c r="F29" s="16" t="s">
        <v>13</v>
      </c>
      <c r="G29" s="17">
        <f>G33+G46</f>
        <v>1452</v>
      </c>
      <c r="H29" s="17">
        <f>H33+H46</f>
        <v>817.2</v>
      </c>
      <c r="I29" s="17">
        <f>H29/G29*100</f>
        <v>56.280991735537192</v>
      </c>
      <c r="J29" s="35"/>
    </row>
    <row r="30" spans="1:10" ht="14.4" customHeight="1" x14ac:dyDescent="0.3">
      <c r="A30" s="13">
        <v>21</v>
      </c>
      <c r="B30" s="25"/>
      <c r="C30" s="15" t="s">
        <v>46</v>
      </c>
      <c r="D30" s="16" t="s">
        <v>13</v>
      </c>
      <c r="E30" s="16" t="s">
        <v>13</v>
      </c>
      <c r="F30" s="16" t="s">
        <v>13</v>
      </c>
      <c r="G30" s="17">
        <f>G34+G35+G47</f>
        <v>2502</v>
      </c>
      <c r="H30" s="17">
        <f>H34+H35+H47</f>
        <v>1113.7</v>
      </c>
      <c r="I30" s="17">
        <f>H30/G30*100</f>
        <v>44.51239008792966</v>
      </c>
      <c r="J30" s="34"/>
    </row>
    <row r="31" spans="1:10" ht="16.8" customHeight="1" x14ac:dyDescent="0.3">
      <c r="A31" s="26">
        <v>22</v>
      </c>
      <c r="B31" s="27" t="s">
        <v>47</v>
      </c>
      <c r="C31" s="15" t="s">
        <v>14</v>
      </c>
      <c r="D31" s="16" t="s">
        <v>20</v>
      </c>
      <c r="E31" s="16" t="s">
        <v>33</v>
      </c>
      <c r="F31" s="16" t="s">
        <v>48</v>
      </c>
      <c r="G31" s="17">
        <v>28575.8</v>
      </c>
      <c r="H31" s="17">
        <v>14294.6</v>
      </c>
      <c r="I31" s="17">
        <f t="shared" si="2"/>
        <v>50.02344641269886</v>
      </c>
      <c r="J31" s="36"/>
    </row>
    <row r="32" spans="1:10" x14ac:dyDescent="0.3">
      <c r="A32" s="26"/>
      <c r="B32" s="29"/>
      <c r="C32" s="15"/>
      <c r="D32" s="16" t="s">
        <v>20</v>
      </c>
      <c r="E32" s="16" t="s">
        <v>33</v>
      </c>
      <c r="F32" s="16" t="s">
        <v>49</v>
      </c>
      <c r="G32" s="17">
        <v>6721.2</v>
      </c>
      <c r="H32" s="17">
        <v>2944</v>
      </c>
      <c r="I32" s="17">
        <f t="shared" si="2"/>
        <v>43.801702077010056</v>
      </c>
      <c r="J32" s="36"/>
    </row>
    <row r="33" spans="1:10" ht="28.8" customHeight="1" x14ac:dyDescent="0.3">
      <c r="A33" s="37">
        <v>23</v>
      </c>
      <c r="B33" s="38" t="s">
        <v>50</v>
      </c>
      <c r="C33" s="15" t="s">
        <v>45</v>
      </c>
      <c r="D33" s="16" t="s">
        <v>20</v>
      </c>
      <c r="E33" s="16" t="s">
        <v>21</v>
      </c>
      <c r="F33" s="16" t="s">
        <v>51</v>
      </c>
      <c r="G33" s="39">
        <v>1420</v>
      </c>
      <c r="H33" s="39">
        <v>785.2</v>
      </c>
      <c r="I33" s="17">
        <f t="shared" si="2"/>
        <v>55.295774647887328</v>
      </c>
      <c r="J33" s="34"/>
    </row>
    <row r="34" spans="1:10" x14ac:dyDescent="0.3">
      <c r="A34" s="37">
        <v>24</v>
      </c>
      <c r="B34" s="40" t="s">
        <v>52</v>
      </c>
      <c r="C34" s="9" t="s">
        <v>46</v>
      </c>
      <c r="D34" s="16" t="s">
        <v>20</v>
      </c>
      <c r="E34" s="16" t="s">
        <v>53</v>
      </c>
      <c r="F34" s="16" t="s">
        <v>54</v>
      </c>
      <c r="G34" s="39">
        <v>1700</v>
      </c>
      <c r="H34" s="39">
        <v>710</v>
      </c>
      <c r="I34" s="17">
        <f t="shared" si="2"/>
        <v>41.764705882352942</v>
      </c>
      <c r="J34" s="34"/>
    </row>
    <row r="35" spans="1:10" x14ac:dyDescent="0.3">
      <c r="A35" s="37">
        <v>25</v>
      </c>
      <c r="B35" s="40"/>
      <c r="C35" s="12"/>
      <c r="D35" s="16" t="s">
        <v>20</v>
      </c>
      <c r="E35" s="16" t="s">
        <v>53</v>
      </c>
      <c r="F35" s="16" t="s">
        <v>55</v>
      </c>
      <c r="G35" s="39">
        <v>740</v>
      </c>
      <c r="H35" s="39">
        <v>341.7</v>
      </c>
      <c r="I35" s="17">
        <f t="shared" si="2"/>
        <v>46.175675675675677</v>
      </c>
      <c r="J35" s="34"/>
    </row>
    <row r="36" spans="1:10" ht="41.4" customHeight="1" x14ac:dyDescent="0.3">
      <c r="A36" s="37">
        <v>26</v>
      </c>
      <c r="B36" s="38" t="s">
        <v>56</v>
      </c>
      <c r="C36" s="15" t="s">
        <v>14</v>
      </c>
      <c r="D36" s="16" t="s">
        <v>20</v>
      </c>
      <c r="E36" s="16" t="s">
        <v>21</v>
      </c>
      <c r="F36" s="16" t="s">
        <v>57</v>
      </c>
      <c r="G36" s="39">
        <v>930</v>
      </c>
      <c r="H36" s="39">
        <v>371.7</v>
      </c>
      <c r="I36" s="17">
        <f t="shared" si="2"/>
        <v>39.967741935483872</v>
      </c>
      <c r="J36" s="30" t="s">
        <v>58</v>
      </c>
    </row>
    <row r="37" spans="1:10" ht="51.6" customHeight="1" x14ac:dyDescent="0.3">
      <c r="A37" s="37">
        <v>27</v>
      </c>
      <c r="B37" s="38" t="s">
        <v>59</v>
      </c>
      <c r="C37" s="15" t="s">
        <v>14</v>
      </c>
      <c r="D37" s="16" t="s">
        <v>20</v>
      </c>
      <c r="E37" s="16" t="s">
        <v>21</v>
      </c>
      <c r="F37" s="16" t="s">
        <v>60</v>
      </c>
      <c r="G37" s="39">
        <v>848</v>
      </c>
      <c r="H37" s="39">
        <v>397.9</v>
      </c>
      <c r="I37" s="17">
        <f t="shared" si="2"/>
        <v>46.922169811320749</v>
      </c>
      <c r="J37" s="34"/>
    </row>
    <row r="38" spans="1:10" ht="64.8" customHeight="1" x14ac:dyDescent="0.3">
      <c r="A38" s="37">
        <v>28</v>
      </c>
      <c r="B38" s="38" t="s">
        <v>61</v>
      </c>
      <c r="C38" s="15" t="s">
        <v>14</v>
      </c>
      <c r="D38" s="16" t="s">
        <v>20</v>
      </c>
      <c r="E38" s="16" t="s">
        <v>21</v>
      </c>
      <c r="F38" s="16" t="s">
        <v>62</v>
      </c>
      <c r="G38" s="39">
        <v>737</v>
      </c>
      <c r="H38" s="39">
        <v>313.7</v>
      </c>
      <c r="I38" s="17">
        <f t="shared" si="2"/>
        <v>42.564450474898237</v>
      </c>
      <c r="J38" s="30" t="s">
        <v>58</v>
      </c>
    </row>
    <row r="39" spans="1:10" ht="25.2" customHeight="1" x14ac:dyDescent="0.3">
      <c r="A39" s="37">
        <v>29</v>
      </c>
      <c r="B39" s="38" t="s">
        <v>63</v>
      </c>
      <c r="C39" s="15" t="s">
        <v>14</v>
      </c>
      <c r="D39" s="16" t="s">
        <v>20</v>
      </c>
      <c r="E39" s="16" t="s">
        <v>64</v>
      </c>
      <c r="F39" s="16" t="s">
        <v>65</v>
      </c>
      <c r="G39" s="39">
        <v>467.1</v>
      </c>
      <c r="H39" s="39">
        <v>217.4</v>
      </c>
      <c r="I39" s="17">
        <f t="shared" si="2"/>
        <v>46.542496253478909</v>
      </c>
      <c r="J39" s="34"/>
    </row>
    <row r="40" spans="1:10" ht="26.4" customHeight="1" x14ac:dyDescent="0.3">
      <c r="A40" s="37">
        <v>30</v>
      </c>
      <c r="B40" s="38" t="s">
        <v>66</v>
      </c>
      <c r="C40" s="15" t="s">
        <v>14</v>
      </c>
      <c r="D40" s="16" t="s">
        <v>20</v>
      </c>
      <c r="E40" s="16" t="s">
        <v>67</v>
      </c>
      <c r="F40" s="16" t="s">
        <v>68</v>
      </c>
      <c r="G40" s="39">
        <v>3100</v>
      </c>
      <c r="H40" s="39">
        <v>1616.9</v>
      </c>
      <c r="I40" s="17">
        <f t="shared" si="2"/>
        <v>52.158064516129031</v>
      </c>
      <c r="J40" s="34"/>
    </row>
    <row r="41" spans="1:10" ht="38.4" customHeight="1" x14ac:dyDescent="0.3">
      <c r="A41" s="37">
        <v>31</v>
      </c>
      <c r="B41" s="38" t="s">
        <v>69</v>
      </c>
      <c r="C41" s="15" t="s">
        <v>14</v>
      </c>
      <c r="D41" s="16" t="s">
        <v>20</v>
      </c>
      <c r="E41" s="16" t="s">
        <v>70</v>
      </c>
      <c r="F41" s="16" t="s">
        <v>71</v>
      </c>
      <c r="G41" s="39">
        <v>230</v>
      </c>
      <c r="H41" s="39">
        <v>115</v>
      </c>
      <c r="I41" s="17">
        <f t="shared" si="2"/>
        <v>50</v>
      </c>
      <c r="J41" s="34"/>
    </row>
    <row r="42" spans="1:10" ht="38.4" customHeight="1" x14ac:dyDescent="0.3">
      <c r="A42" s="37">
        <v>32</v>
      </c>
      <c r="B42" s="38" t="s">
        <v>72</v>
      </c>
      <c r="C42" s="15" t="s">
        <v>14</v>
      </c>
      <c r="D42" s="16" t="s">
        <v>20</v>
      </c>
      <c r="E42" s="16" t="s">
        <v>70</v>
      </c>
      <c r="F42" s="16" t="s">
        <v>73</v>
      </c>
      <c r="G42" s="39">
        <v>4552</v>
      </c>
      <c r="H42" s="39">
        <v>4496.1000000000004</v>
      </c>
      <c r="I42" s="17">
        <f t="shared" si="2"/>
        <v>98.771968365553604</v>
      </c>
      <c r="J42" s="34"/>
    </row>
    <row r="43" spans="1:10" ht="26.4" customHeight="1" x14ac:dyDescent="0.3">
      <c r="A43" s="37">
        <v>33</v>
      </c>
      <c r="B43" s="38" t="s">
        <v>74</v>
      </c>
      <c r="C43" s="15" t="s">
        <v>14</v>
      </c>
      <c r="D43" s="16" t="s">
        <v>20</v>
      </c>
      <c r="E43" s="16" t="s">
        <v>70</v>
      </c>
      <c r="F43" s="16" t="s">
        <v>75</v>
      </c>
      <c r="G43" s="39">
        <v>1128</v>
      </c>
      <c r="H43" s="39">
        <v>0</v>
      </c>
      <c r="I43" s="17">
        <f t="shared" si="2"/>
        <v>0</v>
      </c>
      <c r="J43" s="30" t="s">
        <v>76</v>
      </c>
    </row>
    <row r="44" spans="1:10" ht="16.8" customHeight="1" x14ac:dyDescent="0.3">
      <c r="A44" s="37">
        <v>34</v>
      </c>
      <c r="B44" s="22" t="s">
        <v>77</v>
      </c>
      <c r="C44" s="15" t="s">
        <v>14</v>
      </c>
      <c r="D44" s="16" t="s">
        <v>20</v>
      </c>
      <c r="E44" s="16" t="s">
        <v>21</v>
      </c>
      <c r="F44" s="16" t="s">
        <v>78</v>
      </c>
      <c r="G44" s="39">
        <v>233.4</v>
      </c>
      <c r="H44" s="39">
        <v>233.4</v>
      </c>
      <c r="I44" s="17">
        <f t="shared" si="2"/>
        <v>100</v>
      </c>
      <c r="J44" s="34"/>
    </row>
    <row r="45" spans="1:10" x14ac:dyDescent="0.3">
      <c r="A45" s="37">
        <v>35</v>
      </c>
      <c r="B45" s="23"/>
      <c r="C45" s="15"/>
      <c r="D45" s="16" t="s">
        <v>20</v>
      </c>
      <c r="E45" s="16" t="s">
        <v>21</v>
      </c>
      <c r="F45" s="16" t="s">
        <v>79</v>
      </c>
      <c r="G45" s="39">
        <v>641.6</v>
      </c>
      <c r="H45" s="39">
        <v>641.6</v>
      </c>
      <c r="I45" s="17">
        <f t="shared" si="2"/>
        <v>100</v>
      </c>
      <c r="J45" s="34"/>
    </row>
    <row r="46" spans="1:10" ht="14.4" customHeight="1" x14ac:dyDescent="0.3">
      <c r="A46" s="37">
        <v>36</v>
      </c>
      <c r="B46" s="23"/>
      <c r="C46" s="15" t="s">
        <v>45</v>
      </c>
      <c r="D46" s="16" t="s">
        <v>20</v>
      </c>
      <c r="E46" s="16" t="s">
        <v>21</v>
      </c>
      <c r="F46" s="16" t="s">
        <v>79</v>
      </c>
      <c r="G46" s="39">
        <v>32</v>
      </c>
      <c r="H46" s="39">
        <v>32</v>
      </c>
      <c r="I46" s="17">
        <f t="shared" si="2"/>
        <v>100</v>
      </c>
      <c r="J46" s="34"/>
    </row>
    <row r="47" spans="1:10" ht="12" hidden="1" customHeight="1" x14ac:dyDescent="0.3">
      <c r="A47" s="37">
        <v>37</v>
      </c>
      <c r="B47" s="25"/>
      <c r="C47" s="15" t="s">
        <v>46</v>
      </c>
      <c r="D47" s="16" t="s">
        <v>20</v>
      </c>
      <c r="E47" s="16" t="s">
        <v>53</v>
      </c>
      <c r="F47" s="16" t="s">
        <v>79</v>
      </c>
      <c r="G47" s="39">
        <v>62</v>
      </c>
      <c r="H47" s="39">
        <v>62</v>
      </c>
      <c r="I47" s="17">
        <f t="shared" si="2"/>
        <v>100</v>
      </c>
      <c r="J47" s="34"/>
    </row>
    <row r="48" spans="1:10" x14ac:dyDescent="0.3">
      <c r="B48" s="41"/>
      <c r="C48" s="3"/>
      <c r="D48" s="4"/>
      <c r="E48" s="4"/>
      <c r="F48" s="4"/>
    </row>
    <row r="49" spans="2:6" x14ac:dyDescent="0.3">
      <c r="B49" s="41" t="s">
        <v>80</v>
      </c>
      <c r="C49" s="3"/>
      <c r="D49" s="4"/>
      <c r="E49" s="4"/>
      <c r="F49" s="4"/>
    </row>
    <row r="50" spans="2:6" x14ac:dyDescent="0.3">
      <c r="B50" s="41"/>
      <c r="C50" s="3"/>
      <c r="D50" s="4"/>
      <c r="E50" s="4"/>
      <c r="F50" s="4"/>
    </row>
    <row r="51" spans="2:6" x14ac:dyDescent="0.3">
      <c r="B51" s="41"/>
      <c r="C51" s="3"/>
      <c r="D51" s="4"/>
      <c r="E51" s="4"/>
      <c r="F51" s="4"/>
    </row>
    <row r="52" spans="2:6" x14ac:dyDescent="0.3">
      <c r="B52" s="41"/>
      <c r="C52" s="3"/>
      <c r="D52" s="4"/>
      <c r="E52" s="4"/>
      <c r="F52" s="4"/>
    </row>
    <row r="53" spans="2:6" x14ac:dyDescent="0.3">
      <c r="B53" s="41"/>
      <c r="C53" s="3"/>
      <c r="D53" s="4"/>
      <c r="E53" s="4"/>
      <c r="F53" s="4"/>
    </row>
  </sheetData>
  <mergeCells count="26">
    <mergeCell ref="A31:A32"/>
    <mergeCell ref="B31:B32"/>
    <mergeCell ref="J31:J32"/>
    <mergeCell ref="B34:B35"/>
    <mergeCell ref="C34:C35"/>
    <mergeCell ref="B44:B47"/>
    <mergeCell ref="B22:B23"/>
    <mergeCell ref="J22:J23"/>
    <mergeCell ref="J24:J26"/>
    <mergeCell ref="A25:A26"/>
    <mergeCell ref="B25:B26"/>
    <mergeCell ref="B27:B30"/>
    <mergeCell ref="B7:B11"/>
    <mergeCell ref="B12:B16"/>
    <mergeCell ref="A17:A18"/>
    <mergeCell ref="B17:B21"/>
    <mergeCell ref="J17:J21"/>
    <mergeCell ref="A20:A21"/>
    <mergeCell ref="A1:J2"/>
    <mergeCell ref="A3:J3"/>
    <mergeCell ref="A5:A6"/>
    <mergeCell ref="B5:B6"/>
    <mergeCell ref="C5:C6"/>
    <mergeCell ref="D5:F5"/>
    <mergeCell ref="G5:I5"/>
    <mergeCell ref="J5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2017-01-19T07:49:27Z</dcterms:modified>
</cp:coreProperties>
</file>