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20" windowWidth="15480" windowHeight="82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<sst xmlns="http://schemas.openxmlformats.org/spreadsheetml/2006/main" count="162" uniqueCount="63">
  <si>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Наименование подпрограмм, основных мероприятий</t>
  </si>
  <si>
    <t>Всего</t>
  </si>
  <si>
    <t>№ п/п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</si>
  <si>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</si>
  <si>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Обучение муниципальных служащих на курсах повышения квалификации</t>
  </si>
  <si>
    <t>Подпрограмма 3 "Обеспечение реализации муниципальной политики на 2014-2020 гг."</t>
  </si>
  <si>
    <t>Расходы на содержание аппарата управления администрации района</t>
  </si>
  <si>
    <t>Расходы на реализацию государственных полномочий по регистрации актов гражданского состояния</t>
  </si>
  <si>
    <t>Расходы на реализацию государственных полномочий по образованию и организации деятельности комиссии по делам несовершеннолетних и защите их прав</t>
  </si>
  <si>
    <t>Расходы на реализацию отдельных государственных полномочий в области охраны труда</t>
  </si>
  <si>
    <t>Расходы на пенсионное обеспечение муниципальных служащих</t>
  </si>
  <si>
    <t>Расходы на реализацию государственных полномочий по оплате жилья и коммунальных услуг работникам культуры</t>
  </si>
  <si>
    <t>Отчет о финансовом обеспечении муниципальной программы "Обеспечение реализации муниципальной политики в Грязинском муниципальном районе на 2014-2020 гг."</t>
  </si>
  <si>
    <t>Ответственный исполнитель, соисполнитель</t>
  </si>
  <si>
    <t>КБК</t>
  </si>
  <si>
    <t>ГРБС</t>
  </si>
  <si>
    <t>РзПр</t>
  </si>
  <si>
    <t>ЦСР</t>
  </si>
  <si>
    <t>факт</t>
  </si>
  <si>
    <t>% исп</t>
  </si>
  <si>
    <t>Причины низкого освоения</t>
  </si>
  <si>
    <t>администрация</t>
  </si>
  <si>
    <t>0113</t>
  </si>
  <si>
    <t>702</t>
  </si>
  <si>
    <t>*</t>
  </si>
  <si>
    <t>1202</t>
  </si>
  <si>
    <t>г/ план</t>
  </si>
  <si>
    <t>Предоставление субсидии на выполнение муниципального задания МАУ "Редакция газеты "Грязинские известия"</t>
  </si>
  <si>
    <t>0104</t>
  </si>
  <si>
    <t xml:space="preserve"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</t>
  </si>
  <si>
    <t>1001</t>
  </si>
  <si>
    <t>Начальник отдела _____________ Помазуева Н. А.</t>
  </si>
  <si>
    <t>0106</t>
  </si>
  <si>
    <t>управление финансов</t>
  </si>
  <si>
    <t>Расходы на реализацию полномочий в сфере архивного дела</t>
  </si>
  <si>
    <t>архив</t>
  </si>
  <si>
    <t>отдел ЗАГС</t>
  </si>
  <si>
    <t>Расходы на реализацию государственных полномочий по образованию и организации деятельности административных комиссий</t>
  </si>
  <si>
    <t>Расходы на реализацию государственных полномочий по сбору информации от поселений, входящих в состав Грязинского муниципального района, необходимой для ведения регистра муниципальных нормативных актов Липецкой области</t>
  </si>
  <si>
    <t>Расходы на реализацию государственных полномочий по обеспечению жильем ветеранов Великой Отечественной Войны</t>
  </si>
  <si>
    <t>0401</t>
  </si>
  <si>
    <t>1003</t>
  </si>
  <si>
    <t>0304</t>
  </si>
  <si>
    <t>Расходы  1 кв. 2016 г.</t>
  </si>
  <si>
    <t>04101S8629</t>
  </si>
  <si>
    <t>0410186290</t>
  </si>
  <si>
    <t>0420109000</t>
  </si>
  <si>
    <t>0430200110</t>
  </si>
  <si>
    <t>0430200120</t>
  </si>
  <si>
    <t>-</t>
  </si>
  <si>
    <t>0410286260</t>
  </si>
  <si>
    <t>0430459300</t>
  </si>
  <si>
    <t>0430485020</t>
  </si>
  <si>
    <t>0430385060</t>
  </si>
  <si>
    <t>0430585070</t>
  </si>
  <si>
    <t>0430685080</t>
  </si>
  <si>
    <t>0430885340</t>
  </si>
  <si>
    <t>0430785270</t>
  </si>
  <si>
    <t>0430901000</t>
  </si>
  <si>
    <t>0431085250</t>
  </si>
  <si>
    <t>0431151340</t>
  </si>
  <si>
    <t xml:space="preserve">Расходы на реализацию государственных полномочий по обеспечению жильем инвалидов 
</t>
  </si>
  <si>
    <t>0431251350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</si>
</sst>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distributed" wrapText="1"/>
    </xf>
    <xf numFmtId="0" fontId="39" fillId="0" borderId="10" xfId="0" applyFont="1" applyBorder="1" applyAlignment="1">
      <alignment horizontal="left" vertical="distributed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vertical="distributed" wrapText="1"/>
    </xf>
    <xf numFmtId="0" fontId="39" fillId="0" borderId="10" xfId="0" applyFont="1" applyBorder="1" applyAlignment="1">
      <alignment horizontal="left" vertical="distributed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distributed" wrapText="1"/>
    </xf>
    <xf numFmtId="0" fontId="40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49" fontId="40" fillId="0" borderId="10" xfId="0" applyNumberFormat="1" applyFont="1" applyBorder="1" applyAlignment="1">
      <alignment horizontal="center"/>
    </xf>
    <xf numFmtId="172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 vertical="justify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left" vertical="justify"/>
    </xf>
    <xf numFmtId="172" fontId="41" fillId="0" borderId="0" xfId="0" applyNumberFormat="1" applyFont="1" applyAlignment="1">
      <alignment/>
    </xf>
    <xf numFmtId="0" fontId="38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distributed" wrapText="1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vertical="distributed" wrapText="1"/>
    </xf>
    <xf numFmtId="0" fontId="39" fillId="0" borderId="10" xfId="0" applyFont="1" applyBorder="1" applyAlignment="1">
      <alignment horizontal="left" vertical="distributed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distributed" wrapText="1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 vertical="justify"/>
    </xf>
    <xf numFmtId="0" fontId="40" fillId="0" borderId="13" xfId="0" applyFont="1" applyBorder="1" applyAlignment="1">
      <alignment horizontal="center" vertical="justify"/>
    </xf>
    <xf numFmtId="0" fontId="40" fillId="0" borderId="11" xfId="0" applyFont="1" applyBorder="1" applyAlignment="1">
      <alignment horizontal="center" vertical="justify"/>
    </xf>
    <xf numFmtId="0" fontId="39" fillId="0" borderId="12" xfId="0" applyFont="1" applyBorder="1" applyAlignment="1">
      <alignment horizontal="center" vertical="distributed"/>
    </xf>
    <xf numFmtId="0" fontId="39" fillId="0" borderId="13" xfId="0" applyFont="1" applyBorder="1" applyAlignment="1">
      <alignment horizontal="center" vertical="distributed"/>
    </xf>
    <xf numFmtId="0" fontId="39" fillId="0" borderId="11" xfId="0" applyFont="1" applyBorder="1" applyAlignment="1">
      <alignment horizontal="center" vertical="distributed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left" vertical="distributed"/>
    </xf>
    <xf numFmtId="0" fontId="39" fillId="0" borderId="13" xfId="0" applyFont="1" applyBorder="1" applyAlignment="1">
      <alignment horizontal="left" vertical="distributed"/>
    </xf>
    <xf numFmtId="0" fontId="39" fillId="0" borderId="11" xfId="0" applyFont="1" applyBorder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J13" sqref="J13:J21"/>
    </sheetView>
  </sheetViews>
  <sheetFormatPr defaultColWidth="9.140625" defaultRowHeight="15"/>
  <cols>
    <col min="1" max="1" width="4.140625" style="0" customWidth="1"/>
    <col min="2" max="2" width="40.140625" style="1" customWidth="1"/>
    <col min="3" max="3" width="19.28125" style="11" customWidth="1"/>
    <col min="4" max="4" width="5.7109375" style="14" customWidth="1"/>
    <col min="5" max="5" width="5.28125" style="14" customWidth="1"/>
    <col min="6" max="6" width="10.00390625" style="14" customWidth="1"/>
    <col min="7" max="7" width="8.421875" style="15" customWidth="1"/>
    <col min="8" max="8" width="9.7109375" style="15" customWidth="1"/>
    <col min="9" max="9" width="8.7109375" style="15" customWidth="1"/>
    <col min="10" max="10" width="24.28125" style="15" customWidth="1"/>
  </cols>
  <sheetData>
    <row r="1" spans="1:5" ht="14.25">
      <c r="A1" s="6" t="s">
        <v>12</v>
      </c>
      <c r="B1" s="6"/>
      <c r="C1" s="10"/>
      <c r="D1" s="10"/>
      <c r="E1" s="10"/>
    </row>
    <row r="2" ht="14.25">
      <c r="A2" s="1"/>
    </row>
    <row r="3" spans="1:10" s="1" customFormat="1" ht="13.5">
      <c r="A3" s="31" t="s">
        <v>2</v>
      </c>
      <c r="B3" s="31" t="s">
        <v>0</v>
      </c>
      <c r="C3" s="34" t="s">
        <v>13</v>
      </c>
      <c r="D3" s="35" t="s">
        <v>14</v>
      </c>
      <c r="E3" s="35"/>
      <c r="F3" s="35"/>
      <c r="G3" s="36" t="s">
        <v>43</v>
      </c>
      <c r="H3" s="36"/>
      <c r="I3" s="36"/>
      <c r="J3" s="31" t="s">
        <v>20</v>
      </c>
    </row>
    <row r="4" spans="1:10" s="1" customFormat="1" ht="13.5">
      <c r="A4" s="31"/>
      <c r="B4" s="31"/>
      <c r="C4" s="34"/>
      <c r="D4" s="16" t="s">
        <v>15</v>
      </c>
      <c r="E4" s="16" t="s">
        <v>16</v>
      </c>
      <c r="F4" s="16" t="s">
        <v>17</v>
      </c>
      <c r="G4" s="26" t="s">
        <v>26</v>
      </c>
      <c r="H4" s="26" t="s">
        <v>18</v>
      </c>
      <c r="I4" s="26" t="s">
        <v>19</v>
      </c>
      <c r="J4" s="31"/>
    </row>
    <row r="5" spans="1:10" s="1" customFormat="1" ht="13.5">
      <c r="A5" s="2">
        <v>1</v>
      </c>
      <c r="B5" s="4" t="s">
        <v>1</v>
      </c>
      <c r="C5" s="12" t="s">
        <v>24</v>
      </c>
      <c r="D5" s="16" t="s">
        <v>24</v>
      </c>
      <c r="E5" s="16" t="s">
        <v>24</v>
      </c>
      <c r="F5" s="16" t="s">
        <v>24</v>
      </c>
      <c r="G5" s="17">
        <f>G6+G9+G12</f>
        <v>56396.4</v>
      </c>
      <c r="H5" s="17">
        <f>H6+H9+H12</f>
        <v>12624.399999999998</v>
      </c>
      <c r="I5" s="17">
        <f>H5/G5*100</f>
        <v>22.385116780503715</v>
      </c>
      <c r="J5" s="8"/>
    </row>
    <row r="6" spans="1:10" s="1" customFormat="1" ht="24.75" customHeight="1">
      <c r="A6" s="2">
        <v>2</v>
      </c>
      <c r="B6" s="5" t="s">
        <v>3</v>
      </c>
      <c r="C6" s="13" t="s">
        <v>21</v>
      </c>
      <c r="D6" s="16" t="s">
        <v>24</v>
      </c>
      <c r="E6" s="16" t="s">
        <v>24</v>
      </c>
      <c r="F6" s="16" t="s">
        <v>24</v>
      </c>
      <c r="G6" s="17">
        <f>G7+G8</f>
        <v>85.3</v>
      </c>
      <c r="H6" s="17">
        <f>H7+H8</f>
        <v>12</v>
      </c>
      <c r="I6" s="17">
        <f aca="true" t="shared" si="0" ref="I6:I39">H6/G6*100</f>
        <v>14.06799531066823</v>
      </c>
      <c r="J6" s="37"/>
    </row>
    <row r="7" spans="1:10" s="1" customFormat="1" ht="13.5" customHeight="1">
      <c r="A7" s="30">
        <v>3</v>
      </c>
      <c r="B7" s="32" t="s">
        <v>4</v>
      </c>
      <c r="C7" s="33" t="s">
        <v>21</v>
      </c>
      <c r="D7" s="16" t="s">
        <v>23</v>
      </c>
      <c r="E7" s="16" t="s">
        <v>22</v>
      </c>
      <c r="F7" s="16" t="s">
        <v>44</v>
      </c>
      <c r="G7" s="17">
        <v>20</v>
      </c>
      <c r="H7" s="17">
        <v>12</v>
      </c>
      <c r="I7" s="17">
        <f t="shared" si="0"/>
        <v>60</v>
      </c>
      <c r="J7" s="38"/>
    </row>
    <row r="8" spans="1:10" s="1" customFormat="1" ht="13.5">
      <c r="A8" s="30"/>
      <c r="B8" s="32"/>
      <c r="C8" s="33"/>
      <c r="D8" s="16" t="s">
        <v>23</v>
      </c>
      <c r="E8" s="16" t="s">
        <v>22</v>
      </c>
      <c r="F8" s="16" t="s">
        <v>45</v>
      </c>
      <c r="G8" s="17">
        <v>65.3</v>
      </c>
      <c r="H8" s="17">
        <v>0</v>
      </c>
      <c r="I8" s="17">
        <f t="shared" si="0"/>
        <v>0</v>
      </c>
      <c r="J8" s="39"/>
    </row>
    <row r="9" spans="1:10" s="1" customFormat="1" ht="24.75" customHeight="1">
      <c r="A9" s="2">
        <v>4</v>
      </c>
      <c r="B9" s="5" t="s">
        <v>29</v>
      </c>
      <c r="C9" s="13" t="s">
        <v>21</v>
      </c>
      <c r="D9" s="16" t="s">
        <v>24</v>
      </c>
      <c r="E9" s="16" t="s">
        <v>24</v>
      </c>
      <c r="F9" s="16" t="s">
        <v>24</v>
      </c>
      <c r="G9" s="17">
        <f>G10</f>
        <v>3434</v>
      </c>
      <c r="H9" s="17">
        <f>H10</f>
        <v>858.3</v>
      </c>
      <c r="I9" s="17">
        <f t="shared" si="0"/>
        <v>24.99417588817705</v>
      </c>
      <c r="J9" s="37"/>
    </row>
    <row r="10" spans="1:10" s="1" customFormat="1" ht="13.5" customHeight="1">
      <c r="A10" s="30">
        <v>5</v>
      </c>
      <c r="B10" s="32" t="s">
        <v>27</v>
      </c>
      <c r="C10" s="33" t="s">
        <v>21</v>
      </c>
      <c r="D10" s="16" t="s">
        <v>24</v>
      </c>
      <c r="E10" s="16" t="s">
        <v>24</v>
      </c>
      <c r="F10" s="16" t="s">
        <v>24</v>
      </c>
      <c r="G10" s="17">
        <f>G11</f>
        <v>3434</v>
      </c>
      <c r="H10" s="17">
        <f>H11</f>
        <v>858.3</v>
      </c>
      <c r="I10" s="17">
        <f t="shared" si="0"/>
        <v>24.99417588817705</v>
      </c>
      <c r="J10" s="38"/>
    </row>
    <row r="11" spans="1:10" s="1" customFormat="1" ht="13.5">
      <c r="A11" s="30"/>
      <c r="B11" s="32"/>
      <c r="C11" s="33"/>
      <c r="D11" s="16" t="s">
        <v>23</v>
      </c>
      <c r="E11" s="16" t="s">
        <v>25</v>
      </c>
      <c r="F11" s="16" t="s">
        <v>46</v>
      </c>
      <c r="G11" s="17">
        <v>3434</v>
      </c>
      <c r="H11" s="17">
        <v>858.3</v>
      </c>
      <c r="I11" s="17">
        <f t="shared" si="0"/>
        <v>24.99417588817705</v>
      </c>
      <c r="J11" s="39"/>
    </row>
    <row r="12" spans="1:10" s="1" customFormat="1" ht="24.75">
      <c r="A12" s="2">
        <v>6</v>
      </c>
      <c r="B12" s="5" t="s">
        <v>5</v>
      </c>
      <c r="C12" s="13"/>
      <c r="D12" s="16" t="s">
        <v>24</v>
      </c>
      <c r="E12" s="16" t="s">
        <v>24</v>
      </c>
      <c r="F12" s="16" t="s">
        <v>24</v>
      </c>
      <c r="G12" s="17">
        <f>G13+G21+G22+G26+G31+G32+G33+G34+G35+G37+G38+G39</f>
        <v>52877.1</v>
      </c>
      <c r="H12" s="17">
        <f>H13+H21+H22+H26+H31+H32+H33+H34+H35+H37+H38+H39</f>
        <v>11754.099999999999</v>
      </c>
      <c r="I12" s="17">
        <f t="shared" si="0"/>
        <v>22.229093501723806</v>
      </c>
      <c r="J12" s="18"/>
    </row>
    <row r="13" spans="1:10" s="1" customFormat="1" ht="13.5" customHeight="1">
      <c r="A13" s="46">
        <v>7</v>
      </c>
      <c r="B13" s="40" t="s">
        <v>6</v>
      </c>
      <c r="C13" s="43" t="s">
        <v>21</v>
      </c>
      <c r="D13" s="16" t="s">
        <v>24</v>
      </c>
      <c r="E13" s="16" t="s">
        <v>24</v>
      </c>
      <c r="F13" s="16" t="s">
        <v>24</v>
      </c>
      <c r="G13" s="17">
        <f>SUM(G14:G20)</f>
        <v>35274</v>
      </c>
      <c r="H13" s="17">
        <f>SUM(H14:H20)</f>
        <v>9128.6</v>
      </c>
      <c r="I13" s="17">
        <f t="shared" si="0"/>
        <v>25.87911776379203</v>
      </c>
      <c r="J13" s="38"/>
    </row>
    <row r="14" spans="1:10" s="1" customFormat="1" ht="13.5">
      <c r="A14" s="47"/>
      <c r="B14" s="41"/>
      <c r="C14" s="44"/>
      <c r="D14" s="16" t="s">
        <v>23</v>
      </c>
      <c r="E14" s="16" t="s">
        <v>28</v>
      </c>
      <c r="F14" s="16" t="s">
        <v>47</v>
      </c>
      <c r="G14" s="17">
        <v>28561</v>
      </c>
      <c r="H14" s="17">
        <v>7616.2</v>
      </c>
      <c r="I14" s="17">
        <f t="shared" si="0"/>
        <v>26.66643324813557</v>
      </c>
      <c r="J14" s="38"/>
    </row>
    <row r="15" spans="1:10" s="1" customFormat="1" ht="13.5">
      <c r="A15" s="47"/>
      <c r="B15" s="41"/>
      <c r="C15" s="44"/>
      <c r="D15" s="16" t="s">
        <v>23</v>
      </c>
      <c r="E15" s="16" t="s">
        <v>28</v>
      </c>
      <c r="F15" s="16" t="s">
        <v>48</v>
      </c>
      <c r="G15" s="17">
        <v>6713</v>
      </c>
      <c r="H15" s="17">
        <v>1512.4</v>
      </c>
      <c r="I15" s="17">
        <f t="shared" si="0"/>
        <v>22.529420527335024</v>
      </c>
      <c r="J15" s="38"/>
    </row>
    <row r="16" spans="1:10" s="1" customFormat="1" ht="13.5">
      <c r="A16" s="47"/>
      <c r="B16" s="41"/>
      <c r="C16" s="44"/>
      <c r="D16" s="16" t="s">
        <v>23</v>
      </c>
      <c r="E16" s="16" t="s">
        <v>28</v>
      </c>
      <c r="F16" s="16" t="s">
        <v>24</v>
      </c>
      <c r="G16" s="17" t="s">
        <v>49</v>
      </c>
      <c r="H16" s="17" t="s">
        <v>49</v>
      </c>
      <c r="I16" s="17" t="s">
        <v>49</v>
      </c>
      <c r="J16" s="38"/>
    </row>
    <row r="17" spans="1:10" s="1" customFormat="1" ht="13.5">
      <c r="A17" s="47"/>
      <c r="B17" s="41"/>
      <c r="C17" s="44"/>
      <c r="D17" s="23" t="s">
        <v>23</v>
      </c>
      <c r="E17" s="23" t="s">
        <v>28</v>
      </c>
      <c r="F17" s="25" t="s">
        <v>24</v>
      </c>
      <c r="G17" s="17" t="s">
        <v>49</v>
      </c>
      <c r="H17" s="17" t="s">
        <v>49</v>
      </c>
      <c r="I17" s="17" t="s">
        <v>49</v>
      </c>
      <c r="J17" s="38"/>
    </row>
    <row r="18" spans="1:10" s="1" customFormat="1" ht="13.5">
      <c r="A18" s="47"/>
      <c r="B18" s="41"/>
      <c r="C18" s="44"/>
      <c r="D18" s="16" t="s">
        <v>23</v>
      </c>
      <c r="E18" s="16" t="s">
        <v>28</v>
      </c>
      <c r="F18" s="25" t="s">
        <v>24</v>
      </c>
      <c r="G18" s="17" t="s">
        <v>49</v>
      </c>
      <c r="H18" s="17" t="s">
        <v>49</v>
      </c>
      <c r="I18" s="17" t="s">
        <v>49</v>
      </c>
      <c r="J18" s="38"/>
    </row>
    <row r="19" spans="1:10" s="1" customFormat="1" ht="13.5">
      <c r="A19" s="47"/>
      <c r="B19" s="41"/>
      <c r="C19" s="44"/>
      <c r="D19" s="19">
        <v>702</v>
      </c>
      <c r="E19" s="16" t="s">
        <v>28</v>
      </c>
      <c r="F19" s="25" t="s">
        <v>24</v>
      </c>
      <c r="G19" s="17" t="s">
        <v>49</v>
      </c>
      <c r="H19" s="17" t="s">
        <v>49</v>
      </c>
      <c r="I19" s="17" t="s">
        <v>49</v>
      </c>
      <c r="J19" s="38"/>
    </row>
    <row r="20" spans="1:10" s="1" customFormat="1" ht="13.5">
      <c r="A20" s="47"/>
      <c r="B20" s="41"/>
      <c r="C20" s="45"/>
      <c r="D20" s="19">
        <v>702</v>
      </c>
      <c r="E20" s="16" t="s">
        <v>28</v>
      </c>
      <c r="F20" s="25" t="s">
        <v>24</v>
      </c>
      <c r="G20" s="17" t="s">
        <v>49</v>
      </c>
      <c r="H20" s="17" t="s">
        <v>49</v>
      </c>
      <c r="I20" s="17" t="s">
        <v>49</v>
      </c>
      <c r="J20" s="38"/>
    </row>
    <row r="21" spans="1:11" s="1" customFormat="1" ht="13.5">
      <c r="A21" s="48"/>
      <c r="B21" s="42"/>
      <c r="C21" s="13" t="s">
        <v>33</v>
      </c>
      <c r="D21" s="19">
        <v>703</v>
      </c>
      <c r="E21" s="16" t="s">
        <v>32</v>
      </c>
      <c r="F21" s="16" t="s">
        <v>50</v>
      </c>
      <c r="G21" s="17">
        <v>38.5</v>
      </c>
      <c r="H21" s="17">
        <v>38.5</v>
      </c>
      <c r="I21" s="17">
        <f t="shared" si="0"/>
        <v>100</v>
      </c>
      <c r="J21" s="39"/>
      <c r="K21" s="27"/>
    </row>
    <row r="22" spans="1:10" s="1" customFormat="1" ht="13.5">
      <c r="A22" s="46">
        <v>8</v>
      </c>
      <c r="B22" s="49" t="s">
        <v>34</v>
      </c>
      <c r="C22" s="43" t="s">
        <v>35</v>
      </c>
      <c r="D22" s="19" t="s">
        <v>24</v>
      </c>
      <c r="E22" s="16" t="s">
        <v>24</v>
      </c>
      <c r="F22" s="16" t="s">
        <v>24</v>
      </c>
      <c r="G22" s="17">
        <f>SUM(G23:G25)</f>
        <v>1420</v>
      </c>
      <c r="H22" s="17">
        <f>SUM(H23:H25)</f>
        <v>504.9</v>
      </c>
      <c r="I22" s="17">
        <f t="shared" si="0"/>
        <v>35.55633802816901</v>
      </c>
      <c r="J22" s="37"/>
    </row>
    <row r="23" spans="1:10" s="1" customFormat="1" ht="13.5">
      <c r="A23" s="47"/>
      <c r="B23" s="50"/>
      <c r="C23" s="44"/>
      <c r="D23" s="19">
        <v>702</v>
      </c>
      <c r="E23" s="16" t="s">
        <v>22</v>
      </c>
      <c r="F23" s="25" t="s">
        <v>24</v>
      </c>
      <c r="G23" s="17" t="s">
        <v>49</v>
      </c>
      <c r="H23" s="17" t="s">
        <v>49</v>
      </c>
      <c r="I23" s="17" t="s">
        <v>49</v>
      </c>
      <c r="J23" s="38"/>
    </row>
    <row r="24" spans="1:10" s="1" customFormat="1" ht="13.5">
      <c r="A24" s="47"/>
      <c r="B24" s="50"/>
      <c r="C24" s="44"/>
      <c r="D24" s="19">
        <v>702</v>
      </c>
      <c r="E24" s="16" t="s">
        <v>22</v>
      </c>
      <c r="F24" s="25" t="s">
        <v>24</v>
      </c>
      <c r="G24" s="17" t="s">
        <v>49</v>
      </c>
      <c r="H24" s="17" t="s">
        <v>49</v>
      </c>
      <c r="I24" s="17" t="s">
        <v>49</v>
      </c>
      <c r="J24" s="38"/>
    </row>
    <row r="25" spans="1:10" s="1" customFormat="1" ht="13.5">
      <c r="A25" s="48"/>
      <c r="B25" s="51"/>
      <c r="C25" s="45"/>
      <c r="D25" s="19">
        <v>702</v>
      </c>
      <c r="E25" s="16" t="s">
        <v>22</v>
      </c>
      <c r="F25" s="16" t="s">
        <v>53</v>
      </c>
      <c r="G25" s="17">
        <v>1420</v>
      </c>
      <c r="H25" s="17">
        <v>504.9</v>
      </c>
      <c r="I25" s="17">
        <f t="shared" si="0"/>
        <v>35.55633802816901</v>
      </c>
      <c r="J25" s="39"/>
    </row>
    <row r="26" spans="1:10" s="1" customFormat="1" ht="24.75" customHeight="1">
      <c r="A26" s="46">
        <v>9</v>
      </c>
      <c r="B26" s="49" t="s">
        <v>7</v>
      </c>
      <c r="C26" s="43" t="s">
        <v>36</v>
      </c>
      <c r="D26" s="19" t="s">
        <v>24</v>
      </c>
      <c r="E26" s="16" t="s">
        <v>24</v>
      </c>
      <c r="F26" s="16" t="s">
        <v>24</v>
      </c>
      <c r="G26" s="17">
        <f>SUM(G27:G30)</f>
        <v>2440</v>
      </c>
      <c r="H26" s="17">
        <f>SUM(H27:H30)</f>
        <v>604</v>
      </c>
      <c r="I26" s="17">
        <f t="shared" si="0"/>
        <v>24.75409836065574</v>
      </c>
      <c r="J26" s="37"/>
    </row>
    <row r="27" spans="1:10" s="1" customFormat="1" ht="13.5">
      <c r="A27" s="47"/>
      <c r="B27" s="50"/>
      <c r="C27" s="44"/>
      <c r="D27" s="19">
        <v>702</v>
      </c>
      <c r="E27" s="16" t="s">
        <v>42</v>
      </c>
      <c r="F27" s="16" t="s">
        <v>51</v>
      </c>
      <c r="G27" s="17">
        <v>1700</v>
      </c>
      <c r="H27" s="17">
        <v>398.8</v>
      </c>
      <c r="I27" s="17">
        <f t="shared" si="0"/>
        <v>23.458823529411767</v>
      </c>
      <c r="J27" s="38"/>
    </row>
    <row r="28" spans="1:10" s="1" customFormat="1" ht="13.5">
      <c r="A28" s="47"/>
      <c r="B28" s="50"/>
      <c r="C28" s="44"/>
      <c r="D28" s="19">
        <v>702</v>
      </c>
      <c r="E28" s="16" t="s">
        <v>42</v>
      </c>
      <c r="F28" s="16" t="s">
        <v>52</v>
      </c>
      <c r="G28" s="17">
        <v>740</v>
      </c>
      <c r="H28" s="17">
        <v>205.2</v>
      </c>
      <c r="I28" s="17">
        <f t="shared" si="0"/>
        <v>27.72972972972973</v>
      </c>
      <c r="J28" s="38"/>
    </row>
    <row r="29" spans="1:10" s="1" customFormat="1" ht="13.5">
      <c r="A29" s="47"/>
      <c r="B29" s="50"/>
      <c r="C29" s="44"/>
      <c r="D29" s="19">
        <v>702</v>
      </c>
      <c r="E29" s="16" t="s">
        <v>42</v>
      </c>
      <c r="F29" s="25" t="s">
        <v>24</v>
      </c>
      <c r="G29" s="17" t="s">
        <v>49</v>
      </c>
      <c r="H29" s="17" t="s">
        <v>49</v>
      </c>
      <c r="I29" s="17" t="s">
        <v>49</v>
      </c>
      <c r="J29" s="38"/>
    </row>
    <row r="30" spans="1:10" s="1" customFormat="1" ht="13.5">
      <c r="A30" s="48"/>
      <c r="B30" s="51"/>
      <c r="C30" s="45"/>
      <c r="D30" s="19">
        <v>702</v>
      </c>
      <c r="E30" s="16" t="s">
        <v>42</v>
      </c>
      <c r="F30" s="25" t="s">
        <v>24</v>
      </c>
      <c r="G30" s="17" t="s">
        <v>49</v>
      </c>
      <c r="H30" s="17" t="s">
        <v>49</v>
      </c>
      <c r="I30" s="17" t="s">
        <v>49</v>
      </c>
      <c r="J30" s="39"/>
    </row>
    <row r="31" spans="1:10" s="1" customFormat="1" ht="37.5">
      <c r="A31" s="7">
        <v>10</v>
      </c>
      <c r="B31" s="9" t="s">
        <v>37</v>
      </c>
      <c r="C31" s="13" t="s">
        <v>21</v>
      </c>
      <c r="D31" s="19">
        <v>702</v>
      </c>
      <c r="E31" s="16" t="s">
        <v>22</v>
      </c>
      <c r="F31" s="16" t="s">
        <v>54</v>
      </c>
      <c r="G31" s="17">
        <v>930</v>
      </c>
      <c r="H31" s="17">
        <v>165</v>
      </c>
      <c r="I31" s="17">
        <f t="shared" si="0"/>
        <v>17.741935483870968</v>
      </c>
      <c r="J31" s="20"/>
    </row>
    <row r="32" spans="1:10" s="1" customFormat="1" ht="50.25">
      <c r="A32" s="7">
        <v>11</v>
      </c>
      <c r="B32" s="9" t="s">
        <v>8</v>
      </c>
      <c r="C32" s="13" t="s">
        <v>21</v>
      </c>
      <c r="D32" s="19">
        <v>702</v>
      </c>
      <c r="E32" s="16" t="s">
        <v>22</v>
      </c>
      <c r="F32" s="16" t="s">
        <v>55</v>
      </c>
      <c r="G32" s="17">
        <v>858</v>
      </c>
      <c r="H32" s="17">
        <v>194.9</v>
      </c>
      <c r="I32" s="17">
        <f t="shared" si="0"/>
        <v>22.715617715617718</v>
      </c>
      <c r="J32" s="20"/>
    </row>
    <row r="33" spans="1:10" s="1" customFormat="1" ht="75">
      <c r="A33" s="7">
        <v>12</v>
      </c>
      <c r="B33" s="9" t="s">
        <v>38</v>
      </c>
      <c r="C33" s="13" t="s">
        <v>21</v>
      </c>
      <c r="D33" s="19">
        <v>702</v>
      </c>
      <c r="E33" s="16" t="s">
        <v>22</v>
      </c>
      <c r="F33" s="16" t="s">
        <v>57</v>
      </c>
      <c r="G33" s="17">
        <v>737</v>
      </c>
      <c r="H33" s="17">
        <v>160.7</v>
      </c>
      <c r="I33" s="17">
        <f t="shared" si="0"/>
        <v>21.80461329715061</v>
      </c>
      <c r="J33" s="20"/>
    </row>
    <row r="34" spans="1:10" s="1" customFormat="1" ht="37.5">
      <c r="A34" s="7">
        <v>13</v>
      </c>
      <c r="B34" s="9" t="s">
        <v>9</v>
      </c>
      <c r="C34" s="13" t="s">
        <v>21</v>
      </c>
      <c r="D34" s="19">
        <v>702</v>
      </c>
      <c r="E34" s="16" t="s">
        <v>40</v>
      </c>
      <c r="F34" s="16" t="s">
        <v>56</v>
      </c>
      <c r="G34" s="17">
        <v>467.1</v>
      </c>
      <c r="H34" s="17">
        <v>72.3</v>
      </c>
      <c r="I34" s="17">
        <f t="shared" si="0"/>
        <v>15.478484264611431</v>
      </c>
      <c r="J34" s="20"/>
    </row>
    <row r="35" spans="1:10" s="1" customFormat="1" ht="24.75" customHeight="1">
      <c r="A35" s="46">
        <v>14</v>
      </c>
      <c r="B35" s="40" t="s">
        <v>10</v>
      </c>
      <c r="C35" s="13"/>
      <c r="D35" s="19" t="s">
        <v>24</v>
      </c>
      <c r="E35" s="16" t="s">
        <v>24</v>
      </c>
      <c r="F35" s="16" t="s">
        <v>24</v>
      </c>
      <c r="G35" s="17">
        <f>G36</f>
        <v>3100</v>
      </c>
      <c r="H35" s="17">
        <f>H36</f>
        <v>826.8</v>
      </c>
      <c r="I35" s="17">
        <f t="shared" si="0"/>
        <v>26.67096774193548</v>
      </c>
      <c r="J35" s="20"/>
    </row>
    <row r="36" spans="1:10" s="1" customFormat="1" ht="13.5">
      <c r="A36" s="47"/>
      <c r="B36" s="41"/>
      <c r="C36" s="13" t="s">
        <v>21</v>
      </c>
      <c r="D36" s="19">
        <v>702</v>
      </c>
      <c r="E36" s="16" t="s">
        <v>30</v>
      </c>
      <c r="F36" s="16" t="s">
        <v>58</v>
      </c>
      <c r="G36" s="17">
        <v>3100</v>
      </c>
      <c r="H36" s="17">
        <v>826.8</v>
      </c>
      <c r="I36" s="17">
        <f t="shared" si="0"/>
        <v>26.67096774193548</v>
      </c>
      <c r="J36" s="20"/>
    </row>
    <row r="37" spans="1:10" s="1" customFormat="1" ht="37.5">
      <c r="A37" s="7">
        <v>16</v>
      </c>
      <c r="B37" s="9" t="s">
        <v>11</v>
      </c>
      <c r="C37" s="13" t="s">
        <v>21</v>
      </c>
      <c r="D37" s="19">
        <v>702</v>
      </c>
      <c r="E37" s="16" t="s">
        <v>41</v>
      </c>
      <c r="F37" s="16" t="s">
        <v>59</v>
      </c>
      <c r="G37" s="17">
        <v>230</v>
      </c>
      <c r="H37" s="17">
        <v>58.4</v>
      </c>
      <c r="I37" s="17">
        <f t="shared" si="0"/>
        <v>25.39130434782609</v>
      </c>
      <c r="J37" s="20"/>
    </row>
    <row r="38" spans="1:10" s="1" customFormat="1" ht="37.5">
      <c r="A38" s="7">
        <v>17</v>
      </c>
      <c r="B38" s="9" t="s">
        <v>39</v>
      </c>
      <c r="C38" s="13" t="s">
        <v>21</v>
      </c>
      <c r="D38" s="19">
        <v>702</v>
      </c>
      <c r="E38" s="16" t="s">
        <v>41</v>
      </c>
      <c r="F38" s="16" t="s">
        <v>60</v>
      </c>
      <c r="G38" s="17">
        <v>5690.5</v>
      </c>
      <c r="H38" s="17">
        <v>0</v>
      </c>
      <c r="I38" s="17">
        <f t="shared" si="0"/>
        <v>0</v>
      </c>
      <c r="J38" s="20"/>
    </row>
    <row r="39" spans="1:10" s="1" customFormat="1" ht="13.5" customHeight="1">
      <c r="A39" s="22">
        <v>18</v>
      </c>
      <c r="B39" s="29" t="s">
        <v>61</v>
      </c>
      <c r="C39" s="28" t="s">
        <v>21</v>
      </c>
      <c r="D39" s="24">
        <v>702</v>
      </c>
      <c r="E39" s="23" t="s">
        <v>41</v>
      </c>
      <c r="F39" s="23" t="s">
        <v>62</v>
      </c>
      <c r="G39" s="17">
        <v>1692</v>
      </c>
      <c r="H39" s="17">
        <v>0</v>
      </c>
      <c r="I39" s="17">
        <f t="shared" si="0"/>
        <v>0</v>
      </c>
      <c r="J39" s="20"/>
    </row>
    <row r="40" spans="2:9" ht="14.25">
      <c r="B40" s="3"/>
      <c r="G40" s="21"/>
      <c r="H40" s="21"/>
      <c r="I40" s="21"/>
    </row>
    <row r="41" spans="2:9" ht="14.25">
      <c r="B41" s="3" t="s">
        <v>31</v>
      </c>
      <c r="G41" s="21"/>
      <c r="H41" s="21"/>
      <c r="I41" s="21"/>
    </row>
    <row r="42" ht="14.25">
      <c r="B42" s="3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  <row r="48" ht="14.25">
      <c r="B48" s="3"/>
    </row>
    <row r="49" ht="14.25">
      <c r="B49" s="3"/>
    </row>
  </sheetData>
  <sheetProtection/>
  <mergeCells count="28">
    <mergeCell ref="B35:B36"/>
    <mergeCell ref="A35:A36"/>
    <mergeCell ref="A13:A21"/>
    <mergeCell ref="B22:B25"/>
    <mergeCell ref="C22:C25"/>
    <mergeCell ref="J22:J25"/>
    <mergeCell ref="A22:A25"/>
    <mergeCell ref="C26:C30"/>
    <mergeCell ref="A26:A30"/>
    <mergeCell ref="B26:B30"/>
    <mergeCell ref="J26:J30"/>
    <mergeCell ref="J6:J8"/>
    <mergeCell ref="J9:J11"/>
    <mergeCell ref="B13:B21"/>
    <mergeCell ref="C13:C20"/>
    <mergeCell ref="B10:B11"/>
    <mergeCell ref="C10:C11"/>
    <mergeCell ref="J13:J21"/>
    <mergeCell ref="A10:A11"/>
    <mergeCell ref="J3:J4"/>
    <mergeCell ref="B7:B8"/>
    <mergeCell ref="C7:C8"/>
    <mergeCell ref="A7:A8"/>
    <mergeCell ref="A3:A4"/>
    <mergeCell ref="B3:B4"/>
    <mergeCell ref="C3:C4"/>
    <mergeCell ref="D3:F3"/>
    <mergeCell ref="G3:I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glavbuch</dc:creator>
  <cp:keywords/>
  <dc:description/>
  <cp:lastModifiedBy>user</cp:lastModifiedBy>
  <cp:lastPrinted>2016-06-06T11:26:33Z</cp:lastPrinted>
  <dcterms:created xsi:type="dcterms:W3CDTF">2015-08-13T05:38:09Z</dcterms:created>
  <dcterms:modified xsi:type="dcterms:W3CDTF">2016-06-06T11:35:26Z</dcterms:modified>
  <cp:category/>
  <cp:version/>
  <cp:contentType/>
  <cp:contentStatus/>
</cp:coreProperties>
</file>