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732" activeTab="2"/>
  </bookViews>
  <sheets>
    <sheet name="Приложение 7" sheetId="1" r:id="rId1"/>
    <sheet name="Приложение 8" sheetId="2" r:id="rId2"/>
    <sheet name="Приложение 9" sheetId="3" r:id="rId3"/>
  </sheets>
  <definedNames/>
  <calcPr fullCalcOnLoad="1"/>
</workbook>
</file>

<file path=xl/sharedStrings.xml><?xml version="1.0" encoding="utf-8"?>
<sst xmlns="http://schemas.openxmlformats.org/spreadsheetml/2006/main" count="518" uniqueCount="108">
  <si>
    <t>№ п/п</t>
  </si>
  <si>
    <t>Наименование подпрограмм, основных мероприятий</t>
  </si>
  <si>
    <t>Ответственный исполнитель, соисполнитель</t>
  </si>
  <si>
    <t>Код бюджетной классификации</t>
  </si>
  <si>
    <t>ГРБС</t>
  </si>
  <si>
    <t>РзПр</t>
  </si>
  <si>
    <t>ЦСР</t>
  </si>
  <si>
    <t>ВСЕГО</t>
  </si>
  <si>
    <t>0409</t>
  </si>
  <si>
    <t>% исполнения</t>
  </si>
  <si>
    <t xml:space="preserve">Отчет о финансовом обеспечении   муниципальной программы </t>
  </si>
  <si>
    <t>0412</t>
  </si>
  <si>
    <t>3.1</t>
  </si>
  <si>
    <t>2.1.</t>
  </si>
  <si>
    <t>х</t>
  </si>
  <si>
    <t>администрация района</t>
  </si>
  <si>
    <t xml:space="preserve"> администрация района</t>
  </si>
  <si>
    <t>0502</t>
  </si>
  <si>
    <t>5.2</t>
  </si>
  <si>
    <t>5.3</t>
  </si>
  <si>
    <t>5.4</t>
  </si>
  <si>
    <t>5.5</t>
  </si>
  <si>
    <t>6</t>
  </si>
  <si>
    <t>6.1</t>
  </si>
  <si>
    <t>0610199999</t>
  </si>
  <si>
    <t>0501</t>
  </si>
  <si>
    <t>0630299999</t>
  </si>
  <si>
    <t>0640399999</t>
  </si>
  <si>
    <t>0640400130</t>
  </si>
  <si>
    <t>0650399999</t>
  </si>
  <si>
    <t xml:space="preserve"> годовой план</t>
  </si>
  <si>
    <t>факт</t>
  </si>
  <si>
    <t>5.1.</t>
  </si>
  <si>
    <t>06401S6070</t>
  </si>
  <si>
    <t>06201S6080</t>
  </si>
  <si>
    <t>0630199999</t>
  </si>
  <si>
    <t>06301S6010</t>
  </si>
  <si>
    <t>0630399999</t>
  </si>
  <si>
    <t>06305S6210</t>
  </si>
  <si>
    <t>Основное мероприятие 1 подпрограммы 2 
Проведение энергетических обследований зданий, строений, сооружений бюджетной сферы и проведение мероприятий по энергосбережению</t>
  </si>
  <si>
    <t>Основное мероприятие 1 подпрограммы 3 
Финансирование целенаправленной деятельности в строительстве, реконструкции и ремонте объектов социальной сферы района</t>
  </si>
  <si>
    <t>Основное мероприятие 2 подпрограммы 3 
Уплата взносов на капитальный ремонт муниципального жилого фонда</t>
  </si>
  <si>
    <t>Основное мероприятие 3 подпрограммы3
Приобретение движимого и недвижимого муниципального имущества</t>
  </si>
  <si>
    <t>Основное мероприятие 5 подпрограммы 3
Рекультивация земель полигона ТБО</t>
  </si>
  <si>
    <t>06402S6040</t>
  </si>
  <si>
    <t>Основное мероприятие 2 подпрограммы 4
капитальный ремонт и ремонт дворовых территорий многоквартирных домов, проездов к дворовым территориям многоквартирных домов</t>
  </si>
  <si>
    <t>0702</t>
  </si>
  <si>
    <t>0703</t>
  </si>
  <si>
    <t>0701</t>
  </si>
  <si>
    <t>Основное мероприятие 3 подпрограммы 4
Технический контроль качества, экспертиза качества, осуществляемые в дорожной деятельности</t>
  </si>
  <si>
    <t>Основное мероприятие 4 подпрограммы 4
Комплекс работ по содержанию автомобильных дорог</t>
  </si>
  <si>
    <t>Основное мероприятие 3 подпрограммы 5 
Оформление прав собственности на инженерные сети</t>
  </si>
  <si>
    <t>Основное мероприятие 1 подпрограммы 4
Ремонт автомобильных дорог</t>
  </si>
  <si>
    <t>Основное мероприятие 1 подпрограммы 1 
Финансирование кадастровых работ по формированию земельных участков</t>
  </si>
  <si>
    <t>0113</t>
  </si>
  <si>
    <t>отдел образования</t>
  </si>
  <si>
    <t>0709</t>
  </si>
  <si>
    <t>0602</t>
  </si>
  <si>
    <t>4.1</t>
  </si>
  <si>
    <t>4.2</t>
  </si>
  <si>
    <t>4.3</t>
  </si>
  <si>
    <t>4.4</t>
  </si>
  <si>
    <t>А.Ю. Чалых</t>
  </si>
  <si>
    <t>6.2</t>
  </si>
  <si>
    <t>0650499999</t>
  </si>
  <si>
    <t>Основное мероприятие 4 подпрограммы 5 
Развитие газификации в сельской местности</t>
  </si>
  <si>
    <t>4.5</t>
  </si>
  <si>
    <t>Основное мероприятие 3 подпрограммы4
Разработка и изменение схемы территориального планирования Грязинского муниципального района</t>
  </si>
  <si>
    <t>0630499999</t>
  </si>
  <si>
    <t>Начальник отдела реформирования ЖКХ администрации Грязинского муниципального района</t>
  </si>
  <si>
    <t>0640699999</t>
  </si>
  <si>
    <t>Основное мероприятие 6 подпрограммы 4 
Разработка комплексной схемы организации дорожного движения</t>
  </si>
  <si>
    <t>0304</t>
  </si>
  <si>
    <t>Расходы 2018 года, (тыс.руб.)</t>
  </si>
  <si>
    <t>* Указывается  причина  низкого освоения  средств  районного бюджета  при кассовых расходах менее 95% - по итогам года.</t>
  </si>
  <si>
    <t>Экономия по результатам электронного аукциона на разработку схемы организации дорожного движения</t>
  </si>
  <si>
    <t>Экономия по результатам электронных аукционов на ремонт автомобильных дорог</t>
  </si>
  <si>
    <t>Оплата заключенных контрактов на реконструкцию МБУ ДО ДЮСШ г. Грязи будет производиться в 1 квартале  2019 года</t>
  </si>
  <si>
    <t>Экономия по результатам электронных аукционов</t>
  </si>
  <si>
    <t>Источники ресурсного обеспечения</t>
  </si>
  <si>
    <t>Расходы отчетного периода  2018 года, (тыс.руб.)</t>
  </si>
  <si>
    <t xml:space="preserve">факт </t>
  </si>
  <si>
    <t>№ 
п/п</t>
  </si>
  <si>
    <t>Расходы (тыс.руб.)</t>
  </si>
  <si>
    <t>План отчетного периода</t>
  </si>
  <si>
    <t>Фактически за отчетный год</t>
  </si>
  <si>
    <t>Всего</t>
  </si>
  <si>
    <t>федеральный бюджет</t>
  </si>
  <si>
    <t>областной бюджет</t>
  </si>
  <si>
    <t>местный бюджет</t>
  </si>
  <si>
    <t>бюджеты поселений</t>
  </si>
  <si>
    <t>средства внебюджетных источников</t>
  </si>
  <si>
    <t>Федеральный бюджет</t>
  </si>
  <si>
    <t>Областной бюджет</t>
  </si>
  <si>
    <t>«Обеспечение населения Грязинского муниципального района качественным жильем, социальной инфраструктурой, и услугами жилищно–коммунального хозяйства на 2014-2024гг.» за счет средств местного бюджета за 2018 год.</t>
  </si>
  <si>
    <t>Программа "Обеспечение населения Грязинского муниципального района качественным жильем, социальной инфраструктурой, и услугами жилищно–коммунального хозяйства на 2014-2024 годы"</t>
  </si>
  <si>
    <t>Подпрограмма 1 "О бесплатном предоставлении земельных участков, находящихся в госу-дарственной или муниципальной собственности, гражданам, имеющим трех и более детей на 2014-2024 годы"</t>
  </si>
  <si>
    <t>Подпрограмма 2 "Энергосбережение и повышение энергетической эффективности администрации Грязинского муниципального района на 2014 – 2024 годы"</t>
  </si>
  <si>
    <t>Подпрограмма 3 "Строительство, приобретение, реконструкция и ремонт муниципального имущества Грязинского муниципального района на 2014 – 2024 годы»</t>
  </si>
  <si>
    <t>Подпрограмма 4 "Дорожная деятельность в отношении автомобильных дорог местного значения в границах населенных пунктов сельских поселений и вне границ населенных пунктов в гра-ницах Грязинского муниципального района на 2014-2024 годы»</t>
  </si>
  <si>
    <t>Подпрограмма 5 «Организация в границах сельских поселений электро-, тепло-, газо-и водоснабжения населения, водоотведения, снабжения населения топливом в границах Грязинского муниципального района на 2015-2024 годы»</t>
  </si>
  <si>
    <t>Х</t>
  </si>
  <si>
    <t>0640186070</t>
  </si>
  <si>
    <t>0630186010</t>
  </si>
  <si>
    <t>0620186080</t>
  </si>
  <si>
    <t>«Обеспечение населения Грязинского муниципального района качественным жильем, социальной инфраструктурой, и услугами жилищно–коммунального хозяйства на 2014-2020гг.» за счет средств  иных источников за 2018 год</t>
  </si>
  <si>
    <t>«Обеспечение населения Грязинского муниципального района качественным жильем, социальной инфраструктурой, и услугами жилищно–коммунального хозяйства на 2014-2020гг.» за счет средств всех источников за 2018 год</t>
  </si>
  <si>
    <t xml:space="preserve">Причины низкого освоения средств местного бюджета*  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</si>
</sst>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#,##0.0"/>
    <numFmt numFmtId="180" formatCode="0.0%"/>
    <numFmt numFmtId="181" formatCode="_-* #,##0.0_р_._-;\-* #,##0.0_р_._-;_-* &quot;-&quot;??_р_._-;_-@_-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Calibri"/>
      <family val="2"/>
    </font>
    <font>
      <i/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i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1"/>
      <name val="Times New Roman"/>
      <family val="1"/>
    </font>
    <font>
      <sz val="12.5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color indexed="8"/>
      <name val="Calibri"/>
      <family val="2"/>
    </font>
    <font>
      <i/>
      <sz val="10.5"/>
      <color indexed="8"/>
      <name val="Times New Roman"/>
      <family val="1"/>
    </font>
    <font>
      <u val="single"/>
      <sz val="11"/>
      <color indexed="8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1"/>
      <color theme="1"/>
      <name val="Calibri"/>
      <family val="2"/>
    </font>
    <font>
      <i/>
      <sz val="10.5"/>
      <color theme="1"/>
      <name val="Times New Roman"/>
      <family val="1"/>
    </font>
    <font>
      <u val="single"/>
      <sz val="11"/>
      <color theme="1"/>
      <name val="Calibri"/>
      <family val="2"/>
    </font>
    <font>
      <i/>
      <sz val="11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i/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i/>
      <sz val="11"/>
      <color theme="1"/>
      <name val="Calibri"/>
      <family val="2"/>
    </font>
    <font>
      <b/>
      <i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133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49" fontId="5" fillId="0" borderId="10" xfId="0" applyNumberFormat="1" applyFont="1" applyBorder="1" applyAlignment="1">
      <alignment horizontal="center" vertical="center" wrapText="1"/>
    </xf>
    <xf numFmtId="0" fontId="53" fillId="0" borderId="0" xfId="0" applyFont="1" applyAlignment="1">
      <alignment/>
    </xf>
    <xf numFmtId="0" fontId="53" fillId="0" borderId="0" xfId="0" applyFont="1" applyBorder="1" applyAlignment="1">
      <alignment/>
    </xf>
    <xf numFmtId="49" fontId="54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55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49" fontId="5" fillId="32" borderId="10" xfId="0" applyNumberFormat="1" applyFont="1" applyFill="1" applyBorder="1" applyAlignment="1">
      <alignment horizontal="center" vertical="center" wrapText="1"/>
    </xf>
    <xf numFmtId="0" fontId="56" fillId="0" borderId="0" xfId="0" applyFont="1" applyAlignment="1">
      <alignment/>
    </xf>
    <xf numFmtId="0" fontId="2" fillId="32" borderId="10" xfId="0" applyFont="1" applyFill="1" applyBorder="1" applyAlignment="1">
      <alignment horizontal="center" vertical="center" wrapText="1"/>
    </xf>
    <xf numFmtId="16" fontId="5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56" fillId="0" borderId="10" xfId="0" applyFont="1" applyBorder="1" applyAlignment="1">
      <alignment vertical="center"/>
    </xf>
    <xf numFmtId="0" fontId="56" fillId="0" borderId="10" xfId="0" applyFont="1" applyBorder="1" applyAlignment="1">
      <alignment horizontal="center" vertical="center"/>
    </xf>
    <xf numFmtId="16" fontId="5" fillId="0" borderId="10" xfId="0" applyNumberFormat="1" applyFont="1" applyBorder="1" applyAlignment="1">
      <alignment horizontal="left" vertical="top" wrapText="1"/>
    </xf>
    <xf numFmtId="0" fontId="56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171" fontId="6" fillId="0" borderId="10" xfId="58" applyFont="1" applyBorder="1" applyAlignment="1">
      <alignment horizontal="center" vertical="center" wrapText="1"/>
    </xf>
    <xf numFmtId="171" fontId="7" fillId="0" borderId="10" xfId="58" applyFont="1" applyBorder="1" applyAlignment="1">
      <alignment horizontal="center" vertical="center" wrapText="1"/>
    </xf>
    <xf numFmtId="171" fontId="8" fillId="0" borderId="10" xfId="58" applyFont="1" applyBorder="1" applyAlignment="1">
      <alignment horizontal="center" vertical="center" wrapText="1"/>
    </xf>
    <xf numFmtId="171" fontId="56" fillId="0" borderId="10" xfId="58" applyFont="1" applyBorder="1" applyAlignment="1">
      <alignment horizontal="center" vertical="center"/>
    </xf>
    <xf numFmtId="180" fontId="6" fillId="0" borderId="10" xfId="55" applyNumberFormat="1" applyFont="1" applyBorder="1" applyAlignment="1">
      <alignment horizontal="right" vertical="center" wrapText="1"/>
    </xf>
    <xf numFmtId="180" fontId="7" fillId="0" borderId="10" xfId="55" applyNumberFormat="1" applyFont="1" applyBorder="1" applyAlignment="1">
      <alignment horizontal="right" vertical="center" wrapText="1"/>
    </xf>
    <xf numFmtId="180" fontId="8" fillId="0" borderId="10" xfId="55" applyNumberFormat="1" applyFont="1" applyBorder="1" applyAlignment="1">
      <alignment horizontal="right" vertical="center" wrapText="1"/>
    </xf>
    <xf numFmtId="0" fontId="57" fillId="0" borderId="0" xfId="0" applyFont="1" applyAlignment="1">
      <alignment horizontal="center"/>
    </xf>
    <xf numFmtId="0" fontId="0" fillId="0" borderId="0" xfId="0" applyAlignment="1">
      <alignment vertical="top"/>
    </xf>
    <xf numFmtId="0" fontId="0" fillId="0" borderId="0" xfId="0" applyAlignment="1">
      <alignment vertical="center"/>
    </xf>
    <xf numFmtId="0" fontId="56" fillId="0" borderId="10" xfId="0" applyFont="1" applyBorder="1" applyAlignment="1">
      <alignment vertical="center" wrapText="1"/>
    </xf>
    <xf numFmtId="171" fontId="11" fillId="0" borderId="10" xfId="58" applyFont="1" applyBorder="1" applyAlignment="1">
      <alignment horizontal="center" vertical="center" wrapText="1"/>
    </xf>
    <xf numFmtId="180" fontId="11" fillId="0" borderId="10" xfId="55" applyNumberFormat="1" applyFont="1" applyBorder="1" applyAlignment="1">
      <alignment horizontal="right" vertical="center" wrapText="1"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Font="1" applyBorder="1" applyAlignment="1">
      <alignment/>
    </xf>
    <xf numFmtId="0" fontId="12" fillId="0" borderId="0" xfId="0" applyFont="1" applyBorder="1" applyAlignment="1">
      <alignment horizontal="left"/>
    </xf>
    <xf numFmtId="0" fontId="0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3" fillId="0" borderId="10" xfId="0" applyFont="1" applyFill="1" applyBorder="1" applyAlignment="1">
      <alignment horizontal="left"/>
    </xf>
    <xf numFmtId="0" fontId="10" fillId="0" borderId="10" xfId="0" applyFon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0" fontId="61" fillId="0" borderId="10" xfId="0" applyFont="1" applyBorder="1" applyAlignment="1">
      <alignment horizontal="left" vertical="top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Border="1" applyAlignment="1">
      <alignment horizontal="center" vertical="center" wrapText="1"/>
    </xf>
    <xf numFmtId="171" fontId="56" fillId="0" borderId="10" xfId="58" applyFont="1" applyBorder="1" applyAlignment="1">
      <alignment vertical="center"/>
    </xf>
    <xf numFmtId="0" fontId="5" fillId="0" borderId="13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171" fontId="8" fillId="0" borderId="10" xfId="58" applyFont="1" applyFill="1" applyBorder="1" applyAlignment="1">
      <alignment horizontal="center" vertical="center" wrapText="1"/>
    </xf>
    <xf numFmtId="43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wrapText="1"/>
    </xf>
    <xf numFmtId="0" fontId="59" fillId="0" borderId="0" xfId="0" applyFont="1" applyBorder="1" applyAlignment="1">
      <alignment/>
    </xf>
    <xf numFmtId="0" fontId="62" fillId="0" borderId="10" xfId="0" applyFont="1" applyBorder="1" applyAlignment="1">
      <alignment vertical="center"/>
    </xf>
    <xf numFmtId="0" fontId="62" fillId="0" borderId="10" xfId="0" applyFont="1" applyFill="1" applyBorder="1" applyAlignment="1">
      <alignment vertical="center"/>
    </xf>
    <xf numFmtId="0" fontId="59" fillId="0" borderId="10" xfId="0" applyFont="1" applyBorder="1" applyAlignment="1">
      <alignment vertical="center"/>
    </xf>
    <xf numFmtId="0" fontId="59" fillId="0" borderId="10" xfId="0" applyFont="1" applyFill="1" applyBorder="1" applyAlignment="1">
      <alignment vertical="center"/>
    </xf>
    <xf numFmtId="0" fontId="59" fillId="0" borderId="10" xfId="0" applyFont="1" applyBorder="1" applyAlignment="1">
      <alignment horizontal="center" vertical="center"/>
    </xf>
    <xf numFmtId="181" fontId="0" fillId="0" borderId="10" xfId="58" applyNumberFormat="1" applyFont="1" applyBorder="1" applyAlignment="1">
      <alignment/>
    </xf>
    <xf numFmtId="9" fontId="0" fillId="0" borderId="10" xfId="55" applyFont="1" applyBorder="1" applyAlignment="1">
      <alignment/>
    </xf>
    <xf numFmtId="49" fontId="59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2" fillId="0" borderId="0" xfId="0" applyFont="1" applyBorder="1" applyAlignment="1">
      <alignment/>
    </xf>
    <xf numFmtId="0" fontId="63" fillId="0" borderId="10" xfId="0" applyFont="1" applyBorder="1" applyAlignment="1">
      <alignment vertical="center"/>
    </xf>
    <xf numFmtId="0" fontId="63" fillId="0" borderId="10" xfId="0" applyFont="1" applyFill="1" applyBorder="1" applyAlignment="1">
      <alignment vertical="center"/>
    </xf>
    <xf numFmtId="0" fontId="44" fillId="0" borderId="0" xfId="0" applyFont="1" applyBorder="1" applyAlignment="1">
      <alignment/>
    </xf>
    <xf numFmtId="0" fontId="44" fillId="0" borderId="0" xfId="0" applyFont="1" applyAlignment="1">
      <alignment/>
    </xf>
    <xf numFmtId="0" fontId="64" fillId="0" borderId="0" xfId="0" applyFont="1" applyBorder="1" applyAlignment="1">
      <alignment/>
    </xf>
    <xf numFmtId="0" fontId="64" fillId="0" borderId="0" xfId="0" applyFont="1" applyAlignment="1">
      <alignment/>
    </xf>
    <xf numFmtId="181" fontId="44" fillId="0" borderId="10" xfId="58" applyNumberFormat="1" applyFont="1" applyBorder="1" applyAlignment="1">
      <alignment/>
    </xf>
    <xf numFmtId="181" fontId="64" fillId="0" borderId="10" xfId="58" applyNumberFormat="1" applyFont="1" applyBorder="1" applyAlignment="1">
      <alignment/>
    </xf>
    <xf numFmtId="0" fontId="63" fillId="0" borderId="10" xfId="0" applyFont="1" applyBorder="1" applyAlignment="1">
      <alignment horizontal="center" vertical="center"/>
    </xf>
    <xf numFmtId="9" fontId="64" fillId="0" borderId="10" xfId="55" applyFont="1" applyBorder="1" applyAlignment="1">
      <alignment/>
    </xf>
    <xf numFmtId="0" fontId="62" fillId="0" borderId="10" xfId="0" applyFont="1" applyBorder="1" applyAlignment="1">
      <alignment horizontal="center" vertical="center"/>
    </xf>
    <xf numFmtId="9" fontId="44" fillId="0" borderId="10" xfId="55" applyFont="1" applyBorder="1" applyAlignment="1">
      <alignment/>
    </xf>
    <xf numFmtId="0" fontId="2" fillId="0" borderId="11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13" fillId="0" borderId="12" xfId="0" applyFont="1" applyBorder="1" applyAlignment="1">
      <alignment horizontal="left" vertical="top" wrapText="1"/>
    </xf>
    <xf numFmtId="0" fontId="13" fillId="0" borderId="14" xfId="0" applyFont="1" applyBorder="1" applyAlignment="1">
      <alignment horizontal="left" vertical="top" wrapText="1"/>
    </xf>
    <xf numFmtId="0" fontId="13" fillId="0" borderId="13" xfId="0" applyFont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center" wrapText="1"/>
    </xf>
    <xf numFmtId="0" fontId="10" fillId="0" borderId="14" xfId="0" applyFont="1" applyFill="1" applyBorder="1" applyAlignment="1">
      <alignment horizontal="left" vertical="center" wrapText="1"/>
    </xf>
    <xf numFmtId="0" fontId="10" fillId="0" borderId="13" xfId="0" applyFont="1" applyFill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65" fillId="0" borderId="10" xfId="0" applyFont="1" applyBorder="1" applyAlignment="1">
      <alignment horizontal="left" vertical="top" wrapText="1"/>
    </xf>
    <xf numFmtId="49" fontId="5" fillId="0" borderId="12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vertical="top" wrapText="1"/>
    </xf>
    <xf numFmtId="16" fontId="2" fillId="0" borderId="10" xfId="0" applyNumberFormat="1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center" wrapText="1"/>
    </xf>
    <xf numFmtId="0" fontId="59" fillId="0" borderId="10" xfId="0" applyFont="1" applyBorder="1" applyAlignment="1">
      <alignment horizontal="left" vertical="top" wrapText="1"/>
    </xf>
    <xf numFmtId="0" fontId="59" fillId="0" borderId="10" xfId="0" applyFont="1" applyBorder="1" applyAlignment="1">
      <alignment vertical="top" wrapText="1"/>
    </xf>
    <xf numFmtId="0" fontId="57" fillId="0" borderId="10" xfId="0" applyFont="1" applyBorder="1" applyAlignment="1">
      <alignment horizontal="left" vertical="top" wrapText="1"/>
    </xf>
    <xf numFmtId="0" fontId="44" fillId="0" borderId="10" xfId="0" applyFont="1" applyBorder="1" applyAlignment="1">
      <alignment horizontal="center" vertical="top"/>
    </xf>
    <xf numFmtId="0" fontId="64" fillId="0" borderId="10" xfId="0" applyFont="1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2" fillId="0" borderId="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8"/>
  <sheetViews>
    <sheetView zoomScalePageLayoutView="0" workbookViewId="0" topLeftCell="A1">
      <selection activeCell="K9" sqref="K9"/>
    </sheetView>
  </sheetViews>
  <sheetFormatPr defaultColWidth="9.140625" defaultRowHeight="15"/>
  <cols>
    <col min="1" max="1" width="7.421875" style="0" customWidth="1"/>
    <col min="2" max="2" width="33.57421875" style="5" customWidth="1"/>
    <col min="3" max="3" width="21.7109375" style="5" customWidth="1"/>
    <col min="5" max="5" width="7.8515625" style="0" customWidth="1"/>
    <col min="6" max="6" width="12.421875" style="0" customWidth="1"/>
    <col min="7" max="7" width="15.8515625" style="0" customWidth="1"/>
    <col min="8" max="8" width="15.57421875" style="0" customWidth="1"/>
    <col min="9" max="9" width="13.8515625" style="0" customWidth="1"/>
    <col min="10" max="10" width="22.7109375" style="51" customWidth="1"/>
  </cols>
  <sheetData>
    <row r="1" spans="1:10" ht="14.25">
      <c r="A1" s="1"/>
      <c r="B1" s="13"/>
      <c r="C1" s="13"/>
      <c r="D1" s="2"/>
      <c r="E1" s="2"/>
      <c r="F1" s="2"/>
      <c r="G1" s="2"/>
      <c r="H1" s="2"/>
      <c r="I1" s="2"/>
      <c r="J1" s="45"/>
    </row>
    <row r="2" spans="1:10" ht="14.25">
      <c r="A2" s="86" t="s">
        <v>10</v>
      </c>
      <c r="B2" s="86"/>
      <c r="C2" s="86"/>
      <c r="D2" s="86"/>
      <c r="E2" s="86"/>
      <c r="F2" s="86"/>
      <c r="G2" s="86"/>
      <c r="H2" s="86"/>
      <c r="I2" s="86"/>
      <c r="J2" s="86"/>
    </row>
    <row r="3" spans="1:10" ht="30.75" customHeight="1">
      <c r="A3" s="85" t="s">
        <v>94</v>
      </c>
      <c r="B3" s="85"/>
      <c r="C3" s="85"/>
      <c r="D3" s="85"/>
      <c r="E3" s="85"/>
      <c r="F3" s="85"/>
      <c r="G3" s="85"/>
      <c r="H3" s="85"/>
      <c r="I3" s="85"/>
      <c r="J3" s="85"/>
    </row>
    <row r="4" spans="1:10" ht="33" customHeight="1">
      <c r="A4" s="87" t="s">
        <v>0</v>
      </c>
      <c r="B4" s="87" t="s">
        <v>1</v>
      </c>
      <c r="C4" s="87" t="s">
        <v>2</v>
      </c>
      <c r="D4" s="87" t="s">
        <v>3</v>
      </c>
      <c r="E4" s="87"/>
      <c r="F4" s="87"/>
      <c r="G4" s="87" t="s">
        <v>73</v>
      </c>
      <c r="H4" s="87"/>
      <c r="I4" s="87"/>
      <c r="J4" s="99" t="s">
        <v>107</v>
      </c>
    </row>
    <row r="5" spans="1:10" ht="14.25">
      <c r="A5" s="87"/>
      <c r="B5" s="87"/>
      <c r="C5" s="87"/>
      <c r="D5" s="3" t="s">
        <v>4</v>
      </c>
      <c r="E5" s="3" t="s">
        <v>5</v>
      </c>
      <c r="F5" s="3" t="s">
        <v>6</v>
      </c>
      <c r="G5" s="3" t="s">
        <v>30</v>
      </c>
      <c r="H5" s="3" t="s">
        <v>31</v>
      </c>
      <c r="I5" s="3" t="s">
        <v>9</v>
      </c>
      <c r="J5" s="99"/>
    </row>
    <row r="6" spans="1:10" ht="14.25">
      <c r="A6" s="3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46">
        <v>10</v>
      </c>
    </row>
    <row r="7" spans="1:12" ht="47.25" customHeight="1">
      <c r="A7" s="91">
        <v>1</v>
      </c>
      <c r="B7" s="94" t="s">
        <v>95</v>
      </c>
      <c r="C7" s="15" t="s">
        <v>7</v>
      </c>
      <c r="D7" s="15" t="s">
        <v>14</v>
      </c>
      <c r="E7" s="15" t="s">
        <v>14</v>
      </c>
      <c r="F7" s="15" t="s">
        <v>14</v>
      </c>
      <c r="G7" s="26">
        <f>G8+G9</f>
        <v>54533.5</v>
      </c>
      <c r="H7" s="26">
        <f>H8+H9</f>
        <v>46224.7</v>
      </c>
      <c r="I7" s="30">
        <f>H7/G7</f>
        <v>0.8476386074614686</v>
      </c>
      <c r="J7" s="47" t="s">
        <v>78</v>
      </c>
      <c r="L7" s="6"/>
    </row>
    <row r="8" spans="1:10" ht="32.25" customHeight="1">
      <c r="A8" s="92"/>
      <c r="B8" s="95"/>
      <c r="C8" s="18" t="s">
        <v>16</v>
      </c>
      <c r="D8" s="3">
        <v>702</v>
      </c>
      <c r="E8" s="3" t="s">
        <v>14</v>
      </c>
      <c r="F8" s="3" t="s">
        <v>14</v>
      </c>
      <c r="G8" s="27">
        <f>G11+G19+G31+G38</f>
        <v>42271.8</v>
      </c>
      <c r="H8" s="27">
        <f>H11+H19+H31+H38</f>
        <v>38277.799999999996</v>
      </c>
      <c r="I8" s="31">
        <f aca="true" t="shared" si="0" ref="I8:I40">H8/G8</f>
        <v>0.9055162070221754</v>
      </c>
      <c r="J8" s="48"/>
    </row>
    <row r="9" spans="1:10" ht="32.25" customHeight="1">
      <c r="A9" s="93"/>
      <c r="B9" s="96"/>
      <c r="C9" s="18" t="s">
        <v>55</v>
      </c>
      <c r="D9" s="3">
        <v>709</v>
      </c>
      <c r="E9" s="3" t="s">
        <v>14</v>
      </c>
      <c r="F9" s="3" t="s">
        <v>14</v>
      </c>
      <c r="G9" s="27">
        <f>G14+G20</f>
        <v>12261.7</v>
      </c>
      <c r="H9" s="27">
        <f>H14+H20</f>
        <v>7946.9</v>
      </c>
      <c r="I9" s="31">
        <f t="shared" si="0"/>
        <v>0.6481075217955096</v>
      </c>
      <c r="J9" s="48"/>
    </row>
    <row r="10" spans="1:10" ht="23.25" customHeight="1">
      <c r="A10" s="87">
        <v>2</v>
      </c>
      <c r="B10" s="97" t="s">
        <v>96</v>
      </c>
      <c r="C10" s="15" t="s">
        <v>7</v>
      </c>
      <c r="D10" s="15" t="s">
        <v>14</v>
      </c>
      <c r="E10" s="15" t="s">
        <v>14</v>
      </c>
      <c r="F10" s="15" t="s">
        <v>14</v>
      </c>
      <c r="G10" s="26">
        <f>G11</f>
        <v>200</v>
      </c>
      <c r="H10" s="26">
        <f>H11</f>
        <v>200</v>
      </c>
      <c r="I10" s="30">
        <f t="shared" si="0"/>
        <v>1</v>
      </c>
      <c r="J10" s="47"/>
    </row>
    <row r="11" spans="1:10" ht="57.75" customHeight="1">
      <c r="A11" s="87"/>
      <c r="B11" s="97"/>
      <c r="C11" s="3" t="s">
        <v>16</v>
      </c>
      <c r="D11" s="3">
        <v>702</v>
      </c>
      <c r="E11" s="4" t="s">
        <v>14</v>
      </c>
      <c r="F11" s="4" t="s">
        <v>14</v>
      </c>
      <c r="G11" s="27">
        <f>G12</f>
        <v>200</v>
      </c>
      <c r="H11" s="27">
        <f>H12</f>
        <v>200</v>
      </c>
      <c r="I11" s="31">
        <f t="shared" si="0"/>
        <v>1</v>
      </c>
      <c r="J11" s="49"/>
    </row>
    <row r="12" spans="1:10" s="10" customFormat="1" ht="69">
      <c r="A12" s="19" t="s">
        <v>13</v>
      </c>
      <c r="B12" s="23" t="s">
        <v>53</v>
      </c>
      <c r="C12" s="7" t="s">
        <v>15</v>
      </c>
      <c r="D12" s="7">
        <v>702</v>
      </c>
      <c r="E12" s="9" t="s">
        <v>11</v>
      </c>
      <c r="F12" s="9" t="s">
        <v>24</v>
      </c>
      <c r="G12" s="28">
        <v>200</v>
      </c>
      <c r="H12" s="28">
        <v>200</v>
      </c>
      <c r="I12" s="32">
        <f t="shared" si="0"/>
        <v>1</v>
      </c>
      <c r="J12" s="48"/>
    </row>
    <row r="13" spans="1:10" ht="36" customHeight="1">
      <c r="A13" s="87">
        <v>3</v>
      </c>
      <c r="B13" s="97" t="s">
        <v>97</v>
      </c>
      <c r="C13" s="15" t="s">
        <v>7</v>
      </c>
      <c r="D13" s="15" t="s">
        <v>14</v>
      </c>
      <c r="E13" s="20" t="s">
        <v>14</v>
      </c>
      <c r="F13" s="15" t="s">
        <v>14</v>
      </c>
      <c r="G13" s="26">
        <f>G14</f>
        <v>973.7</v>
      </c>
      <c r="H13" s="26">
        <f>H14</f>
        <v>973.7</v>
      </c>
      <c r="I13" s="30">
        <f t="shared" si="0"/>
        <v>1</v>
      </c>
      <c r="J13" s="47"/>
    </row>
    <row r="14" spans="1:10" ht="33" customHeight="1">
      <c r="A14" s="87"/>
      <c r="B14" s="97"/>
      <c r="C14" s="3" t="s">
        <v>55</v>
      </c>
      <c r="D14" s="3">
        <v>702</v>
      </c>
      <c r="E14" s="4" t="s">
        <v>14</v>
      </c>
      <c r="F14" s="4" t="s">
        <v>14</v>
      </c>
      <c r="G14" s="27">
        <f>SUM(G15:G17)</f>
        <v>973.7</v>
      </c>
      <c r="H14" s="27">
        <f>SUM(H15:H17)</f>
        <v>973.7</v>
      </c>
      <c r="I14" s="31">
        <f t="shared" si="0"/>
        <v>1</v>
      </c>
      <c r="J14" s="48"/>
    </row>
    <row r="15" spans="1:10" s="10" customFormat="1" ht="32.25" customHeight="1">
      <c r="A15" s="111" t="s">
        <v>12</v>
      </c>
      <c r="B15" s="114" t="s">
        <v>39</v>
      </c>
      <c r="C15" s="88" t="s">
        <v>55</v>
      </c>
      <c r="D15" s="7">
        <v>709</v>
      </c>
      <c r="E15" s="9" t="s">
        <v>48</v>
      </c>
      <c r="F15" s="9" t="s">
        <v>34</v>
      </c>
      <c r="G15" s="28"/>
      <c r="H15" s="28"/>
      <c r="I15" s="32"/>
      <c r="J15" s="100"/>
    </row>
    <row r="16" spans="1:10" s="10" customFormat="1" ht="32.25" customHeight="1">
      <c r="A16" s="112"/>
      <c r="B16" s="115"/>
      <c r="C16" s="89"/>
      <c r="D16" s="7">
        <v>709</v>
      </c>
      <c r="E16" s="9" t="s">
        <v>46</v>
      </c>
      <c r="F16" s="9" t="s">
        <v>34</v>
      </c>
      <c r="G16" s="28">
        <v>973.7</v>
      </c>
      <c r="H16" s="28">
        <v>973.7</v>
      </c>
      <c r="I16" s="32">
        <f t="shared" si="0"/>
        <v>1</v>
      </c>
      <c r="J16" s="101"/>
    </row>
    <row r="17" spans="1:10" s="10" customFormat="1" ht="32.25" customHeight="1">
      <c r="A17" s="113"/>
      <c r="B17" s="116"/>
      <c r="C17" s="90"/>
      <c r="D17" s="7">
        <v>709</v>
      </c>
      <c r="E17" s="9" t="s">
        <v>47</v>
      </c>
      <c r="F17" s="9" t="s">
        <v>34</v>
      </c>
      <c r="G17" s="28"/>
      <c r="H17" s="28"/>
      <c r="I17" s="32"/>
      <c r="J17" s="102"/>
    </row>
    <row r="18" spans="1:10" ht="23.25" customHeight="1">
      <c r="A18" s="91">
        <v>4</v>
      </c>
      <c r="B18" s="103" t="s">
        <v>98</v>
      </c>
      <c r="C18" s="15" t="s">
        <v>7</v>
      </c>
      <c r="D18" s="15" t="s">
        <v>14</v>
      </c>
      <c r="E18" s="20" t="s">
        <v>14</v>
      </c>
      <c r="F18" s="20" t="s">
        <v>14</v>
      </c>
      <c r="G18" s="26">
        <f>G19+G20</f>
        <v>18840.4</v>
      </c>
      <c r="H18" s="26">
        <f>H19+H20</f>
        <v>14525.599999999999</v>
      </c>
      <c r="I18" s="30">
        <f t="shared" si="0"/>
        <v>0.770981507823613</v>
      </c>
      <c r="J18" s="47"/>
    </row>
    <row r="19" spans="1:10" ht="23.25" customHeight="1">
      <c r="A19" s="92"/>
      <c r="B19" s="104"/>
      <c r="C19" s="3" t="s">
        <v>15</v>
      </c>
      <c r="D19" s="3">
        <v>702</v>
      </c>
      <c r="E19" s="4" t="s">
        <v>14</v>
      </c>
      <c r="F19" s="4" t="s">
        <v>14</v>
      </c>
      <c r="G19" s="27">
        <f>G26+G21+G27++G28+G29+G22</f>
        <v>7552.4</v>
      </c>
      <c r="H19" s="27">
        <f>H26+H21+H27++H28+H29+H22</f>
        <v>7552.4</v>
      </c>
      <c r="I19" s="31">
        <f t="shared" si="0"/>
        <v>1</v>
      </c>
      <c r="J19" s="48"/>
    </row>
    <row r="20" spans="1:10" ht="23.25" customHeight="1">
      <c r="A20" s="93"/>
      <c r="B20" s="105"/>
      <c r="C20" s="3" t="s">
        <v>55</v>
      </c>
      <c r="D20" s="3">
        <v>709</v>
      </c>
      <c r="E20" s="4" t="s">
        <v>14</v>
      </c>
      <c r="F20" s="4" t="s">
        <v>14</v>
      </c>
      <c r="G20" s="27">
        <f>G23+G25+G24</f>
        <v>11288</v>
      </c>
      <c r="H20" s="27">
        <f>H23+H25+H24</f>
        <v>6973.2</v>
      </c>
      <c r="I20" s="31">
        <f t="shared" si="0"/>
        <v>0.6177533664068037</v>
      </c>
      <c r="J20" s="48"/>
    </row>
    <row r="21" spans="1:10" ht="21" customHeight="1">
      <c r="A21" s="111" t="s">
        <v>58</v>
      </c>
      <c r="B21" s="117" t="s">
        <v>40</v>
      </c>
      <c r="C21" s="57" t="s">
        <v>15</v>
      </c>
      <c r="D21" s="7">
        <v>702</v>
      </c>
      <c r="E21" s="9" t="s">
        <v>54</v>
      </c>
      <c r="F21" s="9" t="s">
        <v>35</v>
      </c>
      <c r="G21" s="58">
        <v>1995.4</v>
      </c>
      <c r="H21" s="28">
        <v>1995.4</v>
      </c>
      <c r="I21" s="32">
        <f aca="true" t="shared" si="1" ref="I21:I29">H21/G21</f>
        <v>1</v>
      </c>
      <c r="J21" s="48"/>
    </row>
    <row r="22" spans="1:10" ht="21" customHeight="1">
      <c r="A22" s="112"/>
      <c r="B22" s="118"/>
      <c r="C22" s="56" t="s">
        <v>15</v>
      </c>
      <c r="D22" s="54">
        <v>702</v>
      </c>
      <c r="E22" s="9" t="s">
        <v>72</v>
      </c>
      <c r="F22" s="9" t="s">
        <v>35</v>
      </c>
      <c r="G22" s="58">
        <v>578</v>
      </c>
      <c r="H22" s="28">
        <v>578</v>
      </c>
      <c r="I22" s="32">
        <f t="shared" si="1"/>
        <v>1</v>
      </c>
      <c r="J22" s="53"/>
    </row>
    <row r="23" spans="1:12" ht="33" customHeight="1">
      <c r="A23" s="112"/>
      <c r="B23" s="118"/>
      <c r="C23" s="7" t="s">
        <v>55</v>
      </c>
      <c r="D23" s="7">
        <v>709</v>
      </c>
      <c r="E23" s="9" t="s">
        <v>56</v>
      </c>
      <c r="F23" s="9" t="s">
        <v>36</v>
      </c>
      <c r="G23" s="28">
        <v>11016.6</v>
      </c>
      <c r="H23" s="28">
        <v>6727.5</v>
      </c>
      <c r="I23" s="32">
        <f t="shared" si="1"/>
        <v>0.61066935352105</v>
      </c>
      <c r="J23" s="106" t="s">
        <v>77</v>
      </c>
      <c r="L23" s="59"/>
    </row>
    <row r="24" spans="1:10" ht="33" customHeight="1">
      <c r="A24" s="112"/>
      <c r="B24" s="118"/>
      <c r="C24" s="54" t="s">
        <v>55</v>
      </c>
      <c r="D24" s="54">
        <v>709</v>
      </c>
      <c r="E24" s="9" t="s">
        <v>48</v>
      </c>
      <c r="F24" s="9" t="s">
        <v>36</v>
      </c>
      <c r="G24" s="28">
        <v>65.4</v>
      </c>
      <c r="H24" s="28">
        <v>65.4</v>
      </c>
      <c r="I24" s="32">
        <f t="shared" si="1"/>
        <v>1</v>
      </c>
      <c r="J24" s="107"/>
    </row>
    <row r="25" spans="1:10" ht="33" customHeight="1">
      <c r="A25" s="113"/>
      <c r="B25" s="119"/>
      <c r="C25" s="54" t="s">
        <v>55</v>
      </c>
      <c r="D25" s="54">
        <v>709</v>
      </c>
      <c r="E25" s="9" t="s">
        <v>47</v>
      </c>
      <c r="F25" s="9" t="s">
        <v>36</v>
      </c>
      <c r="G25" s="28">
        <v>206</v>
      </c>
      <c r="H25" s="28">
        <v>180.3</v>
      </c>
      <c r="I25" s="32">
        <f t="shared" si="1"/>
        <v>0.875242718446602</v>
      </c>
      <c r="J25" s="108"/>
    </row>
    <row r="26" spans="1:10" ht="69">
      <c r="A26" s="9" t="s">
        <v>59</v>
      </c>
      <c r="B26" s="24" t="s">
        <v>41</v>
      </c>
      <c r="C26" s="7" t="s">
        <v>15</v>
      </c>
      <c r="D26" s="7">
        <v>702</v>
      </c>
      <c r="E26" s="16" t="s">
        <v>25</v>
      </c>
      <c r="F26" s="16" t="s">
        <v>26</v>
      </c>
      <c r="G26" s="28">
        <v>214.1</v>
      </c>
      <c r="H26" s="28">
        <v>214.1</v>
      </c>
      <c r="I26" s="32">
        <f t="shared" si="1"/>
        <v>1</v>
      </c>
      <c r="J26" s="48"/>
    </row>
    <row r="27" spans="1:10" ht="69">
      <c r="A27" s="9" t="s">
        <v>60</v>
      </c>
      <c r="B27" s="24" t="s">
        <v>42</v>
      </c>
      <c r="C27" s="7" t="s">
        <v>15</v>
      </c>
      <c r="D27" s="7">
        <v>702</v>
      </c>
      <c r="E27" s="16" t="s">
        <v>25</v>
      </c>
      <c r="F27" s="16" t="s">
        <v>37</v>
      </c>
      <c r="G27" s="28">
        <v>1730</v>
      </c>
      <c r="H27" s="28">
        <v>1730</v>
      </c>
      <c r="I27" s="32">
        <f t="shared" si="1"/>
        <v>1</v>
      </c>
      <c r="J27" s="48"/>
    </row>
    <row r="28" spans="1:10" ht="69">
      <c r="A28" s="9" t="s">
        <v>61</v>
      </c>
      <c r="B28" s="24" t="s">
        <v>67</v>
      </c>
      <c r="C28" s="7" t="s">
        <v>15</v>
      </c>
      <c r="D28" s="7">
        <v>702</v>
      </c>
      <c r="E28" s="16" t="s">
        <v>11</v>
      </c>
      <c r="F28" s="16" t="s">
        <v>68</v>
      </c>
      <c r="G28" s="28">
        <v>47.2</v>
      </c>
      <c r="H28" s="28">
        <v>47.2</v>
      </c>
      <c r="I28" s="32">
        <f t="shared" si="1"/>
        <v>1</v>
      </c>
      <c r="J28" s="48"/>
    </row>
    <row r="29" spans="1:10" s="17" customFormat="1" ht="41.25">
      <c r="A29" s="9" t="s">
        <v>66</v>
      </c>
      <c r="B29" s="36" t="s">
        <v>43</v>
      </c>
      <c r="C29" s="7" t="s">
        <v>15</v>
      </c>
      <c r="D29" s="22">
        <v>702</v>
      </c>
      <c r="E29" s="16" t="s">
        <v>57</v>
      </c>
      <c r="F29" s="21" t="s">
        <v>38</v>
      </c>
      <c r="G29" s="29">
        <v>2987.7</v>
      </c>
      <c r="H29" s="55">
        <v>2987.7</v>
      </c>
      <c r="I29" s="32">
        <f t="shared" si="1"/>
        <v>1</v>
      </c>
      <c r="J29" s="50"/>
    </row>
    <row r="30" spans="1:10" ht="38.25" customHeight="1">
      <c r="A30" s="87">
        <v>5</v>
      </c>
      <c r="B30" s="97" t="s">
        <v>99</v>
      </c>
      <c r="C30" s="15" t="s">
        <v>7</v>
      </c>
      <c r="D30" s="15" t="s">
        <v>14</v>
      </c>
      <c r="E30" s="20" t="s">
        <v>14</v>
      </c>
      <c r="F30" s="20" t="s">
        <v>14</v>
      </c>
      <c r="G30" s="26">
        <f>G31</f>
        <v>34155.3</v>
      </c>
      <c r="H30" s="26">
        <f>H31</f>
        <v>30161.3</v>
      </c>
      <c r="I30" s="30">
        <f t="shared" si="0"/>
        <v>0.8830635362593798</v>
      </c>
      <c r="J30" s="47"/>
    </row>
    <row r="31" spans="1:10" ht="72" customHeight="1">
      <c r="A31" s="87"/>
      <c r="B31" s="97"/>
      <c r="C31" s="3" t="s">
        <v>15</v>
      </c>
      <c r="D31" s="3">
        <v>702</v>
      </c>
      <c r="E31" s="4" t="s">
        <v>14</v>
      </c>
      <c r="F31" s="4" t="s">
        <v>14</v>
      </c>
      <c r="G31" s="27">
        <f>G32+G33+G34+G35+G36</f>
        <v>34155.3</v>
      </c>
      <c r="H31" s="27">
        <f>H32+H33+H34+H35+H36</f>
        <v>30161.3</v>
      </c>
      <c r="I31" s="31">
        <f t="shared" si="0"/>
        <v>0.8830635362593798</v>
      </c>
      <c r="J31" s="49"/>
    </row>
    <row r="32" spans="1:10" s="11" customFormat="1" ht="69">
      <c r="A32" s="9" t="s">
        <v>32</v>
      </c>
      <c r="B32" s="25" t="s">
        <v>52</v>
      </c>
      <c r="C32" s="7" t="s">
        <v>15</v>
      </c>
      <c r="D32" s="7">
        <v>702</v>
      </c>
      <c r="E32" s="9" t="s">
        <v>8</v>
      </c>
      <c r="F32" s="12" t="s">
        <v>33</v>
      </c>
      <c r="G32" s="28">
        <v>23137.8</v>
      </c>
      <c r="H32" s="28">
        <v>20008.8</v>
      </c>
      <c r="I32" s="32">
        <f t="shared" si="0"/>
        <v>0.8647667453258304</v>
      </c>
      <c r="J32" s="48" t="s">
        <v>76</v>
      </c>
    </row>
    <row r="33" spans="1:10" s="11" customFormat="1" ht="96">
      <c r="A33" s="9" t="s">
        <v>18</v>
      </c>
      <c r="B33" s="24" t="s">
        <v>45</v>
      </c>
      <c r="C33" s="7" t="s">
        <v>15</v>
      </c>
      <c r="D33" s="7">
        <v>702</v>
      </c>
      <c r="E33" s="9" t="s">
        <v>8</v>
      </c>
      <c r="F33" s="9" t="s">
        <v>44</v>
      </c>
      <c r="G33" s="28"/>
      <c r="H33" s="28"/>
      <c r="I33" s="32"/>
      <c r="J33" s="48"/>
    </row>
    <row r="34" spans="1:10" s="11" customFormat="1" ht="82.5">
      <c r="A34" s="9" t="s">
        <v>19</v>
      </c>
      <c r="B34" s="24" t="s">
        <v>49</v>
      </c>
      <c r="C34" s="7" t="s">
        <v>15</v>
      </c>
      <c r="D34" s="7">
        <v>702</v>
      </c>
      <c r="E34" s="9" t="s">
        <v>8</v>
      </c>
      <c r="F34" s="9" t="s">
        <v>27</v>
      </c>
      <c r="G34" s="28">
        <v>70</v>
      </c>
      <c r="H34" s="28">
        <v>70</v>
      </c>
      <c r="I34" s="32">
        <f t="shared" si="0"/>
        <v>1</v>
      </c>
      <c r="J34" s="48"/>
    </row>
    <row r="35" spans="1:10" s="11" customFormat="1" ht="52.5">
      <c r="A35" s="9" t="s">
        <v>20</v>
      </c>
      <c r="B35" s="52" t="s">
        <v>50</v>
      </c>
      <c r="C35" s="7" t="s">
        <v>15</v>
      </c>
      <c r="D35" s="7">
        <v>702</v>
      </c>
      <c r="E35" s="9" t="s">
        <v>8</v>
      </c>
      <c r="F35" s="9" t="s">
        <v>28</v>
      </c>
      <c r="G35" s="28">
        <v>9897.5</v>
      </c>
      <c r="H35" s="28">
        <v>9897.5</v>
      </c>
      <c r="I35" s="32">
        <f t="shared" si="0"/>
        <v>1</v>
      </c>
      <c r="J35" s="48"/>
    </row>
    <row r="36" spans="1:10" s="11" customFormat="1" ht="82.5">
      <c r="A36" s="9" t="s">
        <v>21</v>
      </c>
      <c r="B36" s="24" t="s">
        <v>71</v>
      </c>
      <c r="C36" s="7" t="s">
        <v>15</v>
      </c>
      <c r="D36" s="7">
        <v>702</v>
      </c>
      <c r="E36" s="9" t="s">
        <v>8</v>
      </c>
      <c r="F36" s="9" t="s">
        <v>70</v>
      </c>
      <c r="G36" s="28">
        <v>1050</v>
      </c>
      <c r="H36" s="28">
        <v>185</v>
      </c>
      <c r="I36" s="32">
        <f>H36/G36</f>
        <v>0.1761904761904762</v>
      </c>
      <c r="J36" s="48" t="s">
        <v>75</v>
      </c>
    </row>
    <row r="37" spans="1:10" s="8" customFormat="1" ht="36" customHeight="1">
      <c r="A37" s="109" t="s">
        <v>22</v>
      </c>
      <c r="B37" s="110" t="s">
        <v>100</v>
      </c>
      <c r="C37" s="15" t="s">
        <v>7</v>
      </c>
      <c r="D37" s="7" t="s">
        <v>14</v>
      </c>
      <c r="E37" s="9" t="s">
        <v>14</v>
      </c>
      <c r="F37" s="9" t="s">
        <v>14</v>
      </c>
      <c r="G37" s="37">
        <f>G38</f>
        <v>364.1</v>
      </c>
      <c r="H37" s="37">
        <f>H38</f>
        <v>364.1</v>
      </c>
      <c r="I37" s="38">
        <f t="shared" si="0"/>
        <v>1</v>
      </c>
      <c r="J37" s="47"/>
    </row>
    <row r="38" spans="1:10" s="8" customFormat="1" ht="58.5" customHeight="1">
      <c r="A38" s="109"/>
      <c r="B38" s="110"/>
      <c r="C38" s="3" t="s">
        <v>15</v>
      </c>
      <c r="D38" s="7">
        <v>702</v>
      </c>
      <c r="E38" s="9" t="s">
        <v>14</v>
      </c>
      <c r="F38" s="9" t="s">
        <v>14</v>
      </c>
      <c r="G38" s="28">
        <f>G39+G40</f>
        <v>364.1</v>
      </c>
      <c r="H38" s="28">
        <f>H39+H40</f>
        <v>364.1</v>
      </c>
      <c r="I38" s="32">
        <f t="shared" si="0"/>
        <v>1</v>
      </c>
      <c r="J38" s="48"/>
    </row>
    <row r="39" spans="1:10" s="11" customFormat="1" ht="54.75">
      <c r="A39" s="9" t="s">
        <v>23</v>
      </c>
      <c r="B39" s="24" t="s">
        <v>51</v>
      </c>
      <c r="C39" s="7" t="s">
        <v>15</v>
      </c>
      <c r="D39" s="7">
        <v>702</v>
      </c>
      <c r="E39" s="9" t="s">
        <v>17</v>
      </c>
      <c r="F39" s="9" t="s">
        <v>29</v>
      </c>
      <c r="G39" s="28">
        <v>0</v>
      </c>
      <c r="H39" s="28"/>
      <c r="I39" s="32"/>
      <c r="J39" s="48"/>
    </row>
    <row r="40" spans="1:10" s="11" customFormat="1" ht="52.5">
      <c r="A40" s="9" t="s">
        <v>63</v>
      </c>
      <c r="B40" s="52" t="s">
        <v>65</v>
      </c>
      <c r="C40" s="7" t="s">
        <v>15</v>
      </c>
      <c r="D40" s="7">
        <v>702</v>
      </c>
      <c r="E40" s="9" t="s">
        <v>17</v>
      </c>
      <c r="F40" s="9" t="s">
        <v>64</v>
      </c>
      <c r="G40" s="28">
        <v>364.1</v>
      </c>
      <c r="H40" s="28">
        <v>364.1</v>
      </c>
      <c r="I40" s="32">
        <f t="shared" si="0"/>
        <v>1</v>
      </c>
      <c r="J40" s="48"/>
    </row>
    <row r="41" spans="2:10" s="40" customFormat="1" ht="25.5" customHeight="1">
      <c r="B41" s="98" t="s">
        <v>74</v>
      </c>
      <c r="C41" s="98"/>
      <c r="D41" s="98"/>
      <c r="E41" s="98"/>
      <c r="F41" s="98"/>
      <c r="G41" s="98"/>
      <c r="H41" s="98"/>
      <c r="I41" s="98"/>
      <c r="J41" s="98"/>
    </row>
    <row r="42" spans="1:10" ht="14.25">
      <c r="A42" s="2"/>
      <c r="B42" s="13"/>
      <c r="C42" s="13"/>
      <c r="D42" s="2"/>
      <c r="E42" s="2"/>
      <c r="F42" s="2"/>
      <c r="G42" s="2"/>
      <c r="H42" s="2"/>
      <c r="I42" s="2"/>
      <c r="J42" s="45"/>
    </row>
    <row r="43" spans="1:10" ht="18">
      <c r="A43" s="2"/>
      <c r="B43" s="44" t="s">
        <v>69</v>
      </c>
      <c r="C43" s="13"/>
      <c r="D43" s="39"/>
      <c r="E43" s="39"/>
      <c r="F43" s="39"/>
      <c r="G43" s="43"/>
      <c r="H43" s="42"/>
      <c r="I43" s="41" t="s">
        <v>62</v>
      </c>
      <c r="J43" s="45"/>
    </row>
    <row r="44" ht="14.25">
      <c r="C44" s="33"/>
    </row>
    <row r="45" ht="14.25">
      <c r="H45" s="35"/>
    </row>
    <row r="46" ht="14.25">
      <c r="B46" s="14"/>
    </row>
    <row r="48" ht="14.25">
      <c r="G48" s="34"/>
    </row>
  </sheetData>
  <sheetProtection/>
  <mergeCells count="28">
    <mergeCell ref="A30:A31"/>
    <mergeCell ref="A37:A38"/>
    <mergeCell ref="B37:B38"/>
    <mergeCell ref="A15:A17"/>
    <mergeCell ref="B15:B17"/>
    <mergeCell ref="A21:A25"/>
    <mergeCell ref="B21:B25"/>
    <mergeCell ref="A18:A20"/>
    <mergeCell ref="B30:B31"/>
    <mergeCell ref="B10:B11"/>
    <mergeCell ref="G4:I4"/>
    <mergeCell ref="B41:J41"/>
    <mergeCell ref="J4:J5"/>
    <mergeCell ref="J15:J17"/>
    <mergeCell ref="B18:B20"/>
    <mergeCell ref="D4:F4"/>
    <mergeCell ref="B13:B14"/>
    <mergeCell ref="J23:J25"/>
    <mergeCell ref="A3:J3"/>
    <mergeCell ref="A2:J2"/>
    <mergeCell ref="A4:A5"/>
    <mergeCell ref="A13:A14"/>
    <mergeCell ref="C4:C5"/>
    <mergeCell ref="C15:C17"/>
    <mergeCell ref="A7:A9"/>
    <mergeCell ref="B7:B9"/>
    <mergeCell ref="B4:B5"/>
    <mergeCell ref="A10:A11"/>
  </mergeCells>
  <printOptions/>
  <pageMargins left="0.5118110236220472" right="0.5118110236220472" top="0.5905511811023623" bottom="0.1968503937007874" header="0.31496062992125984" footer="0"/>
  <pageSetup fitToHeight="10" fitToWidth="1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5"/>
  <sheetViews>
    <sheetView zoomScalePageLayoutView="0" workbookViewId="0" topLeftCell="A1">
      <selection activeCell="K16" sqref="K16"/>
    </sheetView>
  </sheetViews>
  <sheetFormatPr defaultColWidth="9.140625" defaultRowHeight="15"/>
  <cols>
    <col min="1" max="1" width="3.7109375" style="0" bestFit="1" customWidth="1"/>
    <col min="2" max="2" width="54.140625" style="0" customWidth="1"/>
    <col min="3" max="3" width="22.7109375" style="0" customWidth="1"/>
    <col min="5" max="5" width="11.28125" style="0" customWidth="1"/>
    <col min="6" max="7" width="11.7109375" style="0" bestFit="1" customWidth="1"/>
  </cols>
  <sheetData>
    <row r="1" spans="1:10" ht="14.25">
      <c r="A1" s="86" t="s">
        <v>10</v>
      </c>
      <c r="B1" s="86"/>
      <c r="C1" s="86"/>
      <c r="D1" s="86"/>
      <c r="E1" s="86"/>
      <c r="F1" s="86"/>
      <c r="G1" s="86"/>
      <c r="H1" s="86"/>
      <c r="I1" s="60"/>
      <c r="J1" s="60"/>
    </row>
    <row r="2" spans="1:10" ht="30.75" customHeight="1">
      <c r="A2" s="85" t="s">
        <v>105</v>
      </c>
      <c r="B2" s="85"/>
      <c r="C2" s="85"/>
      <c r="D2" s="85"/>
      <c r="E2" s="85"/>
      <c r="F2" s="85"/>
      <c r="G2" s="85"/>
      <c r="H2" s="85"/>
      <c r="I2" s="61"/>
      <c r="J2" s="61"/>
    </row>
    <row r="3" spans="1:8" ht="14.25">
      <c r="A3" s="87" t="s">
        <v>82</v>
      </c>
      <c r="B3" s="87" t="s">
        <v>1</v>
      </c>
      <c r="C3" s="87" t="s">
        <v>79</v>
      </c>
      <c r="D3" s="120" t="s">
        <v>80</v>
      </c>
      <c r="E3" s="120"/>
      <c r="F3" s="120"/>
      <c r="G3" s="120"/>
      <c r="H3" s="120"/>
    </row>
    <row r="4" spans="1:8" ht="41.25">
      <c r="A4" s="87"/>
      <c r="B4" s="87"/>
      <c r="C4" s="87"/>
      <c r="D4" s="3" t="s">
        <v>4</v>
      </c>
      <c r="E4" s="3" t="s">
        <v>6</v>
      </c>
      <c r="F4" s="3" t="s">
        <v>30</v>
      </c>
      <c r="G4" s="3" t="s">
        <v>81</v>
      </c>
      <c r="H4" s="3" t="s">
        <v>9</v>
      </c>
    </row>
    <row r="5" spans="1:8" ht="14.25">
      <c r="A5" s="3">
        <v>1</v>
      </c>
      <c r="B5" s="3">
        <v>2</v>
      </c>
      <c r="C5" s="3">
        <v>3</v>
      </c>
      <c r="D5" s="3">
        <v>4</v>
      </c>
      <c r="E5" s="3">
        <v>5</v>
      </c>
      <c r="F5" s="3">
        <v>6</v>
      </c>
      <c r="G5" s="3">
        <v>7</v>
      </c>
      <c r="H5" s="3">
        <v>8</v>
      </c>
    </row>
    <row r="6" spans="1:8" s="76" customFormat="1" ht="19.5" customHeight="1">
      <c r="A6" s="129">
        <v>1</v>
      </c>
      <c r="B6" s="121" t="s">
        <v>95</v>
      </c>
      <c r="C6" s="63" t="s">
        <v>86</v>
      </c>
      <c r="D6" s="83" t="s">
        <v>101</v>
      </c>
      <c r="E6" s="83" t="s">
        <v>101</v>
      </c>
      <c r="F6" s="79">
        <f aca="true" t="shared" si="0" ref="F6:G8">F9+F15+F21+F39+F57</f>
        <v>44342.600000000006</v>
      </c>
      <c r="G6" s="79">
        <f t="shared" si="0"/>
        <v>44326.399999999994</v>
      </c>
      <c r="H6" s="84">
        <f>G6/F6</f>
        <v>0.9996346628298743</v>
      </c>
    </row>
    <row r="7" spans="1:8" s="76" customFormat="1" ht="19.5" customHeight="1">
      <c r="A7" s="129"/>
      <c r="B7" s="121"/>
      <c r="C7" s="63" t="s">
        <v>92</v>
      </c>
      <c r="D7" s="83" t="s">
        <v>101</v>
      </c>
      <c r="E7" s="83" t="s">
        <v>101</v>
      </c>
      <c r="F7" s="79">
        <f t="shared" si="0"/>
        <v>0</v>
      </c>
      <c r="G7" s="79">
        <f t="shared" si="0"/>
        <v>0</v>
      </c>
      <c r="H7" s="84"/>
    </row>
    <row r="8" spans="1:8" s="76" customFormat="1" ht="19.5" customHeight="1">
      <c r="A8" s="129"/>
      <c r="B8" s="121"/>
      <c r="C8" s="63" t="s">
        <v>93</v>
      </c>
      <c r="D8" s="83" t="s">
        <v>101</v>
      </c>
      <c r="E8" s="83" t="s">
        <v>101</v>
      </c>
      <c r="F8" s="79">
        <f t="shared" si="0"/>
        <v>44342.600000000006</v>
      </c>
      <c r="G8" s="79">
        <f t="shared" si="0"/>
        <v>44326.399999999994</v>
      </c>
      <c r="H8" s="84">
        <f>G8/F8</f>
        <v>0.9996346628298743</v>
      </c>
    </row>
    <row r="9" spans="1:8" s="78" customFormat="1" ht="18.75" customHeight="1">
      <c r="A9" s="130">
        <v>2</v>
      </c>
      <c r="B9" s="97" t="s">
        <v>96</v>
      </c>
      <c r="C9" s="73" t="s">
        <v>86</v>
      </c>
      <c r="D9" s="81" t="s">
        <v>101</v>
      </c>
      <c r="E9" s="81" t="s">
        <v>101</v>
      </c>
      <c r="F9" s="80">
        <f aca="true" t="shared" si="1" ref="F9:G11">F12</f>
        <v>0</v>
      </c>
      <c r="G9" s="80">
        <f t="shared" si="1"/>
        <v>0</v>
      </c>
      <c r="H9" s="82"/>
    </row>
    <row r="10" spans="1:8" s="78" customFormat="1" ht="18.75" customHeight="1">
      <c r="A10" s="130"/>
      <c r="B10" s="97"/>
      <c r="C10" s="73" t="s">
        <v>92</v>
      </c>
      <c r="D10" s="81" t="s">
        <v>101</v>
      </c>
      <c r="E10" s="81" t="s">
        <v>101</v>
      </c>
      <c r="F10" s="80">
        <f t="shared" si="1"/>
        <v>0</v>
      </c>
      <c r="G10" s="80">
        <f t="shared" si="1"/>
        <v>0</v>
      </c>
      <c r="H10" s="82"/>
    </row>
    <row r="11" spans="1:8" s="78" customFormat="1" ht="18.75" customHeight="1">
      <c r="A11" s="130"/>
      <c r="B11" s="97"/>
      <c r="C11" s="73" t="s">
        <v>93</v>
      </c>
      <c r="D11" s="81" t="s">
        <v>101</v>
      </c>
      <c r="E11" s="81" t="s">
        <v>101</v>
      </c>
      <c r="F11" s="80">
        <f t="shared" si="1"/>
        <v>0</v>
      </c>
      <c r="G11" s="80">
        <f t="shared" si="1"/>
        <v>0</v>
      </c>
      <c r="H11" s="82"/>
    </row>
    <row r="12" spans="1:8" ht="14.25" customHeight="1">
      <c r="A12" s="131">
        <v>3</v>
      </c>
      <c r="B12" s="124" t="s">
        <v>53</v>
      </c>
      <c r="C12" s="65" t="s">
        <v>86</v>
      </c>
      <c r="D12" s="67" t="s">
        <v>101</v>
      </c>
      <c r="E12" s="67" t="s">
        <v>101</v>
      </c>
      <c r="F12" s="68">
        <f>F13+F14</f>
        <v>0</v>
      </c>
      <c r="G12" s="68">
        <f>G13+G14</f>
        <v>0</v>
      </c>
      <c r="H12" s="69"/>
    </row>
    <row r="13" spans="1:8" ht="14.25">
      <c r="A13" s="131"/>
      <c r="B13" s="124"/>
      <c r="C13" s="65" t="s">
        <v>92</v>
      </c>
      <c r="D13" s="67" t="s">
        <v>101</v>
      </c>
      <c r="E13" s="67" t="s">
        <v>101</v>
      </c>
      <c r="F13" s="68"/>
      <c r="G13" s="68"/>
      <c r="H13" s="69"/>
    </row>
    <row r="14" spans="1:8" ht="14.25" customHeight="1">
      <c r="A14" s="131"/>
      <c r="B14" s="124"/>
      <c r="C14" s="65" t="s">
        <v>93</v>
      </c>
      <c r="D14" s="67" t="s">
        <v>101</v>
      </c>
      <c r="E14" s="67" t="s">
        <v>101</v>
      </c>
      <c r="F14" s="68"/>
      <c r="G14" s="68"/>
      <c r="H14" s="69"/>
    </row>
    <row r="15" spans="1:8" s="78" customFormat="1" ht="14.25" customHeight="1">
      <c r="A15" s="130">
        <v>4</v>
      </c>
      <c r="B15" s="97" t="s">
        <v>97</v>
      </c>
      <c r="C15" s="73" t="s">
        <v>86</v>
      </c>
      <c r="D15" s="81" t="s">
        <v>101</v>
      </c>
      <c r="E15" s="81" t="s">
        <v>101</v>
      </c>
      <c r="F15" s="80">
        <f aca="true" t="shared" si="2" ref="F15:G17">F18</f>
        <v>12123.9</v>
      </c>
      <c r="G15" s="80">
        <f t="shared" si="2"/>
        <v>12123.9</v>
      </c>
      <c r="H15" s="82">
        <f>G15/F15</f>
        <v>1</v>
      </c>
    </row>
    <row r="16" spans="1:8" s="78" customFormat="1" ht="14.25">
      <c r="A16" s="130"/>
      <c r="B16" s="97"/>
      <c r="C16" s="73" t="s">
        <v>92</v>
      </c>
      <c r="D16" s="81" t="s">
        <v>101</v>
      </c>
      <c r="E16" s="81" t="s">
        <v>101</v>
      </c>
      <c r="F16" s="80">
        <f t="shared" si="2"/>
        <v>0</v>
      </c>
      <c r="G16" s="80">
        <f t="shared" si="2"/>
        <v>0</v>
      </c>
      <c r="H16" s="82"/>
    </row>
    <row r="17" spans="1:8" s="78" customFormat="1" ht="14.25" customHeight="1">
      <c r="A17" s="130"/>
      <c r="B17" s="97"/>
      <c r="C17" s="73" t="s">
        <v>93</v>
      </c>
      <c r="D17" s="81" t="s">
        <v>101</v>
      </c>
      <c r="E17" s="81" t="s">
        <v>101</v>
      </c>
      <c r="F17" s="80">
        <f t="shared" si="2"/>
        <v>12123.9</v>
      </c>
      <c r="G17" s="80">
        <f t="shared" si="2"/>
        <v>12123.9</v>
      </c>
      <c r="H17" s="82">
        <f>G17/F17</f>
        <v>1</v>
      </c>
    </row>
    <row r="18" spans="1:8" ht="18" customHeight="1">
      <c r="A18" s="131">
        <v>5</v>
      </c>
      <c r="B18" s="122" t="s">
        <v>39</v>
      </c>
      <c r="C18" s="65" t="s">
        <v>86</v>
      </c>
      <c r="D18" s="67" t="s">
        <v>101</v>
      </c>
      <c r="E18" s="67" t="s">
        <v>101</v>
      </c>
      <c r="F18" s="68">
        <f>F19+F20</f>
        <v>12123.9</v>
      </c>
      <c r="G18" s="68">
        <f>G19+G20</f>
        <v>12123.9</v>
      </c>
      <c r="H18" s="69">
        <f>G18/F18</f>
        <v>1</v>
      </c>
    </row>
    <row r="19" spans="1:8" ht="18" customHeight="1">
      <c r="A19" s="131"/>
      <c r="B19" s="122"/>
      <c r="C19" s="65" t="s">
        <v>92</v>
      </c>
      <c r="D19" s="67" t="s">
        <v>101</v>
      </c>
      <c r="E19" s="67" t="s">
        <v>101</v>
      </c>
      <c r="F19" s="68"/>
      <c r="G19" s="68"/>
      <c r="H19" s="69"/>
    </row>
    <row r="20" spans="1:8" ht="18" customHeight="1">
      <c r="A20" s="131"/>
      <c r="B20" s="122"/>
      <c r="C20" s="65" t="s">
        <v>93</v>
      </c>
      <c r="D20" s="67">
        <v>709</v>
      </c>
      <c r="E20" s="70" t="s">
        <v>104</v>
      </c>
      <c r="F20" s="68">
        <v>12123.9</v>
      </c>
      <c r="G20" s="68">
        <v>12123.9</v>
      </c>
      <c r="H20" s="69">
        <f>G20/F20</f>
        <v>1</v>
      </c>
    </row>
    <row r="21" spans="1:8" s="78" customFormat="1" ht="14.25">
      <c r="A21" s="130">
        <v>6</v>
      </c>
      <c r="B21" s="123" t="s">
        <v>98</v>
      </c>
      <c r="C21" s="73" t="s">
        <v>86</v>
      </c>
      <c r="D21" s="81" t="s">
        <v>101</v>
      </c>
      <c r="E21" s="81" t="s">
        <v>101</v>
      </c>
      <c r="F21" s="80">
        <f aca="true" t="shared" si="3" ref="F21:G23">F24+F27+F30+F33+F36</f>
        <v>23885</v>
      </c>
      <c r="G21" s="80">
        <f t="shared" si="3"/>
        <v>23868.8</v>
      </c>
      <c r="H21" s="82">
        <f>G21/F21</f>
        <v>0.999321750052334</v>
      </c>
    </row>
    <row r="22" spans="1:8" s="78" customFormat="1" ht="14.25">
      <c r="A22" s="130"/>
      <c r="B22" s="123"/>
      <c r="C22" s="73" t="s">
        <v>92</v>
      </c>
      <c r="D22" s="81" t="s">
        <v>101</v>
      </c>
      <c r="E22" s="81" t="s">
        <v>101</v>
      </c>
      <c r="F22" s="80">
        <f t="shared" si="3"/>
        <v>0</v>
      </c>
      <c r="G22" s="80">
        <f t="shared" si="3"/>
        <v>0</v>
      </c>
      <c r="H22" s="82"/>
    </row>
    <row r="23" spans="1:8" s="78" customFormat="1" ht="14.25">
      <c r="A23" s="130"/>
      <c r="B23" s="123"/>
      <c r="C23" s="73" t="s">
        <v>93</v>
      </c>
      <c r="D23" s="81" t="s">
        <v>101</v>
      </c>
      <c r="E23" s="81" t="s">
        <v>101</v>
      </c>
      <c r="F23" s="80">
        <f t="shared" si="3"/>
        <v>23885</v>
      </c>
      <c r="G23" s="80">
        <f t="shared" si="3"/>
        <v>23868.8</v>
      </c>
      <c r="H23" s="82">
        <f>G23/F23</f>
        <v>0.999321750052334</v>
      </c>
    </row>
    <row r="24" spans="1:8" ht="19.5" customHeight="1">
      <c r="A24" s="131">
        <v>7</v>
      </c>
      <c r="B24" s="125" t="s">
        <v>40</v>
      </c>
      <c r="C24" s="65" t="s">
        <v>86</v>
      </c>
      <c r="D24" s="67" t="s">
        <v>101</v>
      </c>
      <c r="E24" s="67" t="s">
        <v>101</v>
      </c>
      <c r="F24" s="68">
        <f>F25+F26</f>
        <v>23885</v>
      </c>
      <c r="G24" s="68">
        <f>G25+G26</f>
        <v>23868.8</v>
      </c>
      <c r="H24" s="69">
        <f>G24/F24</f>
        <v>0.999321750052334</v>
      </c>
    </row>
    <row r="25" spans="1:8" ht="19.5" customHeight="1">
      <c r="A25" s="131"/>
      <c r="B25" s="125"/>
      <c r="C25" s="65" t="s">
        <v>92</v>
      </c>
      <c r="D25" s="67" t="s">
        <v>101</v>
      </c>
      <c r="E25" s="67" t="s">
        <v>101</v>
      </c>
      <c r="F25" s="68"/>
      <c r="G25" s="68"/>
      <c r="H25" s="69"/>
    </row>
    <row r="26" spans="1:8" ht="19.5" customHeight="1">
      <c r="A26" s="131"/>
      <c r="B26" s="125"/>
      <c r="C26" s="65" t="s">
        <v>93</v>
      </c>
      <c r="D26" s="67">
        <v>709</v>
      </c>
      <c r="E26" s="70" t="s">
        <v>103</v>
      </c>
      <c r="F26" s="68">
        <v>23885</v>
      </c>
      <c r="G26" s="68">
        <v>23868.8</v>
      </c>
      <c r="H26" s="69">
        <f>G26/F26</f>
        <v>0.999321750052334</v>
      </c>
    </row>
    <row r="27" spans="1:8" ht="14.25">
      <c r="A27" s="131">
        <v>8</v>
      </c>
      <c r="B27" s="126" t="s">
        <v>41</v>
      </c>
      <c r="C27" s="65" t="s">
        <v>86</v>
      </c>
      <c r="D27" s="67" t="s">
        <v>101</v>
      </c>
      <c r="E27" s="67" t="s">
        <v>101</v>
      </c>
      <c r="F27" s="68">
        <f>F28+F29</f>
        <v>0</v>
      </c>
      <c r="G27" s="68">
        <f>G28+G29</f>
        <v>0</v>
      </c>
      <c r="H27" s="69"/>
    </row>
    <row r="28" spans="1:8" ht="14.25">
      <c r="A28" s="131"/>
      <c r="B28" s="126"/>
      <c r="C28" s="65" t="s">
        <v>92</v>
      </c>
      <c r="D28" s="67" t="s">
        <v>101</v>
      </c>
      <c r="E28" s="67" t="s">
        <v>101</v>
      </c>
      <c r="F28" s="68"/>
      <c r="G28" s="68"/>
      <c r="H28" s="69"/>
    </row>
    <row r="29" spans="1:8" ht="14.25">
      <c r="A29" s="131"/>
      <c r="B29" s="126"/>
      <c r="C29" s="65" t="s">
        <v>93</v>
      </c>
      <c r="D29" s="67" t="s">
        <v>101</v>
      </c>
      <c r="E29" s="67" t="s">
        <v>101</v>
      </c>
      <c r="F29" s="68"/>
      <c r="G29" s="68"/>
      <c r="H29" s="69"/>
    </row>
    <row r="30" spans="1:8" ht="14.25">
      <c r="A30" s="131">
        <v>9</v>
      </c>
      <c r="B30" s="126" t="s">
        <v>42</v>
      </c>
      <c r="C30" s="65" t="s">
        <v>86</v>
      </c>
      <c r="D30" s="67" t="s">
        <v>101</v>
      </c>
      <c r="E30" s="67" t="s">
        <v>101</v>
      </c>
      <c r="F30" s="68">
        <f>F31+F32</f>
        <v>0</v>
      </c>
      <c r="G30" s="68">
        <f>G31+G32</f>
        <v>0</v>
      </c>
      <c r="H30" s="69"/>
    </row>
    <row r="31" spans="1:8" ht="14.25">
      <c r="A31" s="131"/>
      <c r="B31" s="126"/>
      <c r="C31" s="65" t="s">
        <v>92</v>
      </c>
      <c r="D31" s="67" t="s">
        <v>101</v>
      </c>
      <c r="E31" s="67" t="s">
        <v>101</v>
      </c>
      <c r="F31" s="68"/>
      <c r="G31" s="68"/>
      <c r="H31" s="69"/>
    </row>
    <row r="32" spans="1:8" ht="14.25">
      <c r="A32" s="131"/>
      <c r="B32" s="126"/>
      <c r="C32" s="65" t="s">
        <v>93</v>
      </c>
      <c r="D32" s="67" t="s">
        <v>101</v>
      </c>
      <c r="E32" s="67" t="s">
        <v>101</v>
      </c>
      <c r="F32" s="68"/>
      <c r="G32" s="68"/>
      <c r="H32" s="69"/>
    </row>
    <row r="33" spans="1:8" ht="14.25">
      <c r="A33" s="131">
        <v>10</v>
      </c>
      <c r="B33" s="126" t="s">
        <v>67</v>
      </c>
      <c r="C33" s="65" t="s">
        <v>86</v>
      </c>
      <c r="D33" s="67" t="s">
        <v>101</v>
      </c>
      <c r="E33" s="67" t="s">
        <v>101</v>
      </c>
      <c r="F33" s="68">
        <f>F34+F35</f>
        <v>0</v>
      </c>
      <c r="G33" s="68">
        <f>G34+G35</f>
        <v>0</v>
      </c>
      <c r="H33" s="69"/>
    </row>
    <row r="34" spans="1:8" ht="14.25">
      <c r="A34" s="131"/>
      <c r="B34" s="126"/>
      <c r="C34" s="65" t="s">
        <v>92</v>
      </c>
      <c r="D34" s="67" t="s">
        <v>101</v>
      </c>
      <c r="E34" s="67" t="s">
        <v>101</v>
      </c>
      <c r="F34" s="68"/>
      <c r="G34" s="68"/>
      <c r="H34" s="69"/>
    </row>
    <row r="35" spans="1:8" ht="14.25">
      <c r="A35" s="131"/>
      <c r="B35" s="126"/>
      <c r="C35" s="65" t="s">
        <v>93</v>
      </c>
      <c r="D35" s="67" t="s">
        <v>101</v>
      </c>
      <c r="E35" s="67" t="s">
        <v>101</v>
      </c>
      <c r="F35" s="68"/>
      <c r="G35" s="68"/>
      <c r="H35" s="69"/>
    </row>
    <row r="36" spans="1:8" ht="14.25">
      <c r="A36" s="131">
        <v>11</v>
      </c>
      <c r="B36" s="127" t="s">
        <v>43</v>
      </c>
      <c r="C36" s="65" t="s">
        <v>86</v>
      </c>
      <c r="D36" s="67" t="s">
        <v>101</v>
      </c>
      <c r="E36" s="67" t="s">
        <v>101</v>
      </c>
      <c r="F36" s="68">
        <f>F37+F38</f>
        <v>0</v>
      </c>
      <c r="G36" s="68">
        <f>G37+G38</f>
        <v>0</v>
      </c>
      <c r="H36" s="69"/>
    </row>
    <row r="37" spans="1:8" ht="14.25">
      <c r="A37" s="131"/>
      <c r="B37" s="127"/>
      <c r="C37" s="65" t="s">
        <v>92</v>
      </c>
      <c r="D37" s="67" t="s">
        <v>101</v>
      </c>
      <c r="E37" s="67" t="s">
        <v>101</v>
      </c>
      <c r="F37" s="68"/>
      <c r="G37" s="68"/>
      <c r="H37" s="69"/>
    </row>
    <row r="38" spans="1:8" ht="14.25">
      <c r="A38" s="131"/>
      <c r="B38" s="127"/>
      <c r="C38" s="65" t="s">
        <v>93</v>
      </c>
      <c r="D38" s="67" t="s">
        <v>101</v>
      </c>
      <c r="E38" s="67" t="s">
        <v>101</v>
      </c>
      <c r="F38" s="68"/>
      <c r="G38" s="68"/>
      <c r="H38" s="69"/>
    </row>
    <row r="39" spans="1:8" s="78" customFormat="1" ht="24" customHeight="1">
      <c r="A39" s="130">
        <v>12</v>
      </c>
      <c r="B39" s="97" t="s">
        <v>99</v>
      </c>
      <c r="C39" s="73" t="s">
        <v>86</v>
      </c>
      <c r="D39" s="81" t="s">
        <v>101</v>
      </c>
      <c r="E39" s="81" t="s">
        <v>101</v>
      </c>
      <c r="F39" s="80">
        <f aca="true" t="shared" si="4" ref="F39:G41">F42+F45+F48+F51+F54</f>
        <v>8333.7</v>
      </c>
      <c r="G39" s="80">
        <f t="shared" si="4"/>
        <v>8333.7</v>
      </c>
      <c r="H39" s="82">
        <f>G39/F39</f>
        <v>1</v>
      </c>
    </row>
    <row r="40" spans="1:8" s="78" customFormat="1" ht="24" customHeight="1">
      <c r="A40" s="130"/>
      <c r="B40" s="97"/>
      <c r="C40" s="73" t="s">
        <v>92</v>
      </c>
      <c r="D40" s="81" t="s">
        <v>101</v>
      </c>
      <c r="E40" s="81" t="s">
        <v>101</v>
      </c>
      <c r="F40" s="80">
        <f t="shared" si="4"/>
        <v>0</v>
      </c>
      <c r="G40" s="80">
        <f t="shared" si="4"/>
        <v>0</v>
      </c>
      <c r="H40" s="82"/>
    </row>
    <row r="41" spans="1:8" s="78" customFormat="1" ht="24" customHeight="1">
      <c r="A41" s="130"/>
      <c r="B41" s="97"/>
      <c r="C41" s="73" t="s">
        <v>93</v>
      </c>
      <c r="D41" s="81" t="s">
        <v>101</v>
      </c>
      <c r="E41" s="81" t="s">
        <v>101</v>
      </c>
      <c r="F41" s="80">
        <f t="shared" si="4"/>
        <v>8333.7</v>
      </c>
      <c r="G41" s="80">
        <f t="shared" si="4"/>
        <v>8333.7</v>
      </c>
      <c r="H41" s="82">
        <f>G41/F41</f>
        <v>1</v>
      </c>
    </row>
    <row r="42" spans="1:8" ht="14.25">
      <c r="A42" s="131">
        <v>13</v>
      </c>
      <c r="B42" s="122" t="s">
        <v>52</v>
      </c>
      <c r="C42" s="65" t="s">
        <v>86</v>
      </c>
      <c r="D42" s="67" t="s">
        <v>101</v>
      </c>
      <c r="E42" s="67" t="s">
        <v>101</v>
      </c>
      <c r="F42" s="68">
        <f>F43+F44</f>
        <v>8333.7</v>
      </c>
      <c r="G42" s="68">
        <f>G43+G44</f>
        <v>8333.7</v>
      </c>
      <c r="H42" s="69">
        <f>G42/F42</f>
        <v>1</v>
      </c>
    </row>
    <row r="43" spans="1:8" ht="14.25">
      <c r="A43" s="131"/>
      <c r="B43" s="122"/>
      <c r="C43" s="65" t="s">
        <v>92</v>
      </c>
      <c r="D43" s="67" t="s">
        <v>101</v>
      </c>
      <c r="E43" s="67" t="s">
        <v>101</v>
      </c>
      <c r="F43" s="68"/>
      <c r="G43" s="68"/>
      <c r="H43" s="69"/>
    </row>
    <row r="44" spans="1:8" ht="14.25">
      <c r="A44" s="131"/>
      <c r="B44" s="122"/>
      <c r="C44" s="65" t="s">
        <v>93</v>
      </c>
      <c r="D44" s="67">
        <v>702</v>
      </c>
      <c r="E44" s="70" t="s">
        <v>102</v>
      </c>
      <c r="F44" s="68">
        <v>8333.7</v>
      </c>
      <c r="G44" s="68">
        <v>8333.7</v>
      </c>
      <c r="H44" s="69">
        <f>G44/F44</f>
        <v>1</v>
      </c>
    </row>
    <row r="45" spans="1:8" ht="20.25" customHeight="1">
      <c r="A45" s="131">
        <v>14</v>
      </c>
      <c r="B45" s="126" t="s">
        <v>45</v>
      </c>
      <c r="C45" s="65" t="s">
        <v>86</v>
      </c>
      <c r="D45" s="67" t="s">
        <v>101</v>
      </c>
      <c r="E45" s="67" t="s">
        <v>101</v>
      </c>
      <c r="F45" s="68">
        <f>F46+F47</f>
        <v>0</v>
      </c>
      <c r="G45" s="68">
        <f>G46+G47</f>
        <v>0</v>
      </c>
      <c r="H45" s="69"/>
    </row>
    <row r="46" spans="1:8" ht="20.25" customHeight="1">
      <c r="A46" s="131"/>
      <c r="B46" s="126"/>
      <c r="C46" s="65" t="s">
        <v>92</v>
      </c>
      <c r="D46" s="67" t="s">
        <v>101</v>
      </c>
      <c r="E46" s="67" t="s">
        <v>101</v>
      </c>
      <c r="F46" s="68"/>
      <c r="G46" s="68"/>
      <c r="H46" s="69"/>
    </row>
    <row r="47" spans="1:8" ht="20.25" customHeight="1">
      <c r="A47" s="131"/>
      <c r="B47" s="126"/>
      <c r="C47" s="65" t="s">
        <v>93</v>
      </c>
      <c r="D47" s="67" t="s">
        <v>101</v>
      </c>
      <c r="E47" s="67" t="s">
        <v>101</v>
      </c>
      <c r="F47" s="68"/>
      <c r="G47" s="68"/>
      <c r="H47" s="69"/>
    </row>
    <row r="48" spans="1:8" ht="14.25">
      <c r="A48" s="131">
        <v>15</v>
      </c>
      <c r="B48" s="126" t="s">
        <v>49</v>
      </c>
      <c r="C48" s="65" t="s">
        <v>86</v>
      </c>
      <c r="D48" s="67" t="s">
        <v>101</v>
      </c>
      <c r="E48" s="67" t="s">
        <v>101</v>
      </c>
      <c r="F48" s="68">
        <f>F49+F50</f>
        <v>0</v>
      </c>
      <c r="G48" s="68">
        <f>G49+G50</f>
        <v>0</v>
      </c>
      <c r="H48" s="69"/>
    </row>
    <row r="49" spans="1:8" ht="14.25">
      <c r="A49" s="131"/>
      <c r="B49" s="126"/>
      <c r="C49" s="65" t="s">
        <v>92</v>
      </c>
      <c r="D49" s="67" t="s">
        <v>101</v>
      </c>
      <c r="E49" s="67" t="s">
        <v>101</v>
      </c>
      <c r="F49" s="68"/>
      <c r="G49" s="68"/>
      <c r="H49" s="69"/>
    </row>
    <row r="50" spans="1:8" ht="14.25">
      <c r="A50" s="131"/>
      <c r="B50" s="126"/>
      <c r="C50" s="65" t="s">
        <v>93</v>
      </c>
      <c r="D50" s="67" t="s">
        <v>101</v>
      </c>
      <c r="E50" s="67" t="s">
        <v>101</v>
      </c>
      <c r="F50" s="68"/>
      <c r="G50" s="68"/>
      <c r="H50" s="69"/>
    </row>
    <row r="51" spans="1:8" ht="14.25">
      <c r="A51" s="131">
        <v>16</v>
      </c>
      <c r="B51" s="128" t="s">
        <v>50</v>
      </c>
      <c r="C51" s="65" t="s">
        <v>86</v>
      </c>
      <c r="D51" s="67" t="s">
        <v>101</v>
      </c>
      <c r="E51" s="67" t="s">
        <v>101</v>
      </c>
      <c r="F51" s="68">
        <f>F52+F53</f>
        <v>0</v>
      </c>
      <c r="G51" s="68">
        <f>G52+G53</f>
        <v>0</v>
      </c>
      <c r="H51" s="69"/>
    </row>
    <row r="52" spans="1:8" ht="14.25">
      <c r="A52" s="131"/>
      <c r="B52" s="128"/>
      <c r="C52" s="65" t="s">
        <v>92</v>
      </c>
      <c r="D52" s="67" t="s">
        <v>101</v>
      </c>
      <c r="E52" s="67" t="s">
        <v>101</v>
      </c>
      <c r="F52" s="68"/>
      <c r="G52" s="68"/>
      <c r="H52" s="69"/>
    </row>
    <row r="53" spans="1:8" ht="14.25">
      <c r="A53" s="131"/>
      <c r="B53" s="128"/>
      <c r="C53" s="65" t="s">
        <v>93</v>
      </c>
      <c r="D53" s="67" t="s">
        <v>101</v>
      </c>
      <c r="E53" s="67" t="s">
        <v>101</v>
      </c>
      <c r="F53" s="68"/>
      <c r="G53" s="68"/>
      <c r="H53" s="69"/>
    </row>
    <row r="54" spans="1:8" ht="14.25">
      <c r="A54" s="131">
        <v>17</v>
      </c>
      <c r="B54" s="126" t="s">
        <v>71</v>
      </c>
      <c r="C54" s="65" t="s">
        <v>86</v>
      </c>
      <c r="D54" s="67" t="s">
        <v>101</v>
      </c>
      <c r="E54" s="67" t="s">
        <v>101</v>
      </c>
      <c r="F54" s="68">
        <f>F55+F56</f>
        <v>0</v>
      </c>
      <c r="G54" s="68">
        <f>G55+G56</f>
        <v>0</v>
      </c>
      <c r="H54" s="69"/>
    </row>
    <row r="55" spans="1:8" ht="14.25">
      <c r="A55" s="131"/>
      <c r="B55" s="126"/>
      <c r="C55" s="65" t="s">
        <v>92</v>
      </c>
      <c r="D55" s="67" t="s">
        <v>101</v>
      </c>
      <c r="E55" s="67" t="s">
        <v>101</v>
      </c>
      <c r="F55" s="68"/>
      <c r="G55" s="68"/>
      <c r="H55" s="69"/>
    </row>
    <row r="56" spans="1:8" ht="14.25">
      <c r="A56" s="131"/>
      <c r="B56" s="126"/>
      <c r="C56" s="65" t="s">
        <v>93</v>
      </c>
      <c r="D56" s="67" t="s">
        <v>101</v>
      </c>
      <c r="E56" s="67" t="s">
        <v>101</v>
      </c>
      <c r="F56" s="68"/>
      <c r="G56" s="68"/>
      <c r="H56" s="69"/>
    </row>
    <row r="57" spans="1:8" s="78" customFormat="1" ht="20.25" customHeight="1">
      <c r="A57" s="130">
        <v>18</v>
      </c>
      <c r="B57" s="110" t="s">
        <v>100</v>
      </c>
      <c r="C57" s="73" t="s">
        <v>86</v>
      </c>
      <c r="D57" s="81" t="s">
        <v>101</v>
      </c>
      <c r="E57" s="81" t="s">
        <v>101</v>
      </c>
      <c r="F57" s="80">
        <f aca="true" t="shared" si="5" ref="F57:G59">F60+F63</f>
        <v>0</v>
      </c>
      <c r="G57" s="80">
        <f t="shared" si="5"/>
        <v>0</v>
      </c>
      <c r="H57" s="82"/>
    </row>
    <row r="58" spans="1:8" s="78" customFormat="1" ht="20.25" customHeight="1">
      <c r="A58" s="130"/>
      <c r="B58" s="110"/>
      <c r="C58" s="73" t="s">
        <v>92</v>
      </c>
      <c r="D58" s="81" t="s">
        <v>101</v>
      </c>
      <c r="E58" s="81" t="s">
        <v>101</v>
      </c>
      <c r="F58" s="80">
        <f t="shared" si="5"/>
        <v>0</v>
      </c>
      <c r="G58" s="80">
        <f t="shared" si="5"/>
        <v>0</v>
      </c>
      <c r="H58" s="82"/>
    </row>
    <row r="59" spans="1:8" s="78" customFormat="1" ht="20.25" customHeight="1">
      <c r="A59" s="130"/>
      <c r="B59" s="110"/>
      <c r="C59" s="73" t="s">
        <v>93</v>
      </c>
      <c r="D59" s="81" t="s">
        <v>101</v>
      </c>
      <c r="E59" s="81" t="s">
        <v>101</v>
      </c>
      <c r="F59" s="80">
        <f t="shared" si="5"/>
        <v>0</v>
      </c>
      <c r="G59" s="80">
        <f t="shared" si="5"/>
        <v>0</v>
      </c>
      <c r="H59" s="82"/>
    </row>
    <row r="60" spans="1:8" ht="14.25">
      <c r="A60" s="131">
        <v>19</v>
      </c>
      <c r="B60" s="126" t="s">
        <v>51</v>
      </c>
      <c r="C60" s="65" t="s">
        <v>86</v>
      </c>
      <c r="D60" s="67" t="s">
        <v>101</v>
      </c>
      <c r="E60" s="67" t="s">
        <v>101</v>
      </c>
      <c r="F60" s="68">
        <f>F61+F62</f>
        <v>0</v>
      </c>
      <c r="G60" s="68">
        <f>G61+G62</f>
        <v>0</v>
      </c>
      <c r="H60" s="69"/>
    </row>
    <row r="61" spans="1:8" ht="14.25">
      <c r="A61" s="131"/>
      <c r="B61" s="126"/>
      <c r="C61" s="65" t="s">
        <v>92</v>
      </c>
      <c r="D61" s="67" t="s">
        <v>101</v>
      </c>
      <c r="E61" s="67" t="s">
        <v>101</v>
      </c>
      <c r="F61" s="68"/>
      <c r="G61" s="68"/>
      <c r="H61" s="69"/>
    </row>
    <row r="62" spans="1:8" ht="14.25">
      <c r="A62" s="131"/>
      <c r="B62" s="126"/>
      <c r="C62" s="65" t="s">
        <v>93</v>
      </c>
      <c r="D62" s="67" t="s">
        <v>101</v>
      </c>
      <c r="E62" s="67" t="s">
        <v>101</v>
      </c>
      <c r="F62" s="68"/>
      <c r="G62" s="68"/>
      <c r="H62" s="69"/>
    </row>
    <row r="63" spans="1:8" ht="14.25">
      <c r="A63" s="131">
        <v>20</v>
      </c>
      <c r="B63" s="128" t="s">
        <v>65</v>
      </c>
      <c r="C63" s="65" t="s">
        <v>86</v>
      </c>
      <c r="D63" s="67" t="s">
        <v>101</v>
      </c>
      <c r="E63" s="67" t="s">
        <v>101</v>
      </c>
      <c r="F63" s="68">
        <f>F64+F65</f>
        <v>0</v>
      </c>
      <c r="G63" s="68">
        <f>G64+G65</f>
        <v>0</v>
      </c>
      <c r="H63" s="69"/>
    </row>
    <row r="64" spans="1:8" ht="14.25">
      <c r="A64" s="131"/>
      <c r="B64" s="128"/>
      <c r="C64" s="65" t="s">
        <v>92</v>
      </c>
      <c r="D64" s="67" t="s">
        <v>101</v>
      </c>
      <c r="E64" s="67" t="s">
        <v>101</v>
      </c>
      <c r="F64" s="68"/>
      <c r="G64" s="68"/>
      <c r="H64" s="69"/>
    </row>
    <row r="65" spans="1:8" ht="14.25">
      <c r="A65" s="131"/>
      <c r="B65" s="128"/>
      <c r="C65" s="65" t="s">
        <v>93</v>
      </c>
      <c r="D65" s="67" t="s">
        <v>101</v>
      </c>
      <c r="E65" s="67" t="s">
        <v>101</v>
      </c>
      <c r="F65" s="68"/>
      <c r="G65" s="68"/>
      <c r="H65" s="69"/>
    </row>
  </sheetData>
  <sheetProtection/>
  <mergeCells count="46">
    <mergeCell ref="A48:A50"/>
    <mergeCell ref="A51:A53"/>
    <mergeCell ref="A54:A56"/>
    <mergeCell ref="A57:A59"/>
    <mergeCell ref="A60:A62"/>
    <mergeCell ref="A63:A65"/>
    <mergeCell ref="A30:A32"/>
    <mergeCell ref="A33:A35"/>
    <mergeCell ref="A36:A38"/>
    <mergeCell ref="A39:A41"/>
    <mergeCell ref="A42:A44"/>
    <mergeCell ref="A45:A47"/>
    <mergeCell ref="B60:B62"/>
    <mergeCell ref="B63:B65"/>
    <mergeCell ref="A6:A8"/>
    <mergeCell ref="A9:A11"/>
    <mergeCell ref="A12:A14"/>
    <mergeCell ref="A15:A17"/>
    <mergeCell ref="A18:A20"/>
    <mergeCell ref="A21:A23"/>
    <mergeCell ref="A24:A26"/>
    <mergeCell ref="A27:A29"/>
    <mergeCell ref="B42:B44"/>
    <mergeCell ref="B45:B47"/>
    <mergeCell ref="B48:B50"/>
    <mergeCell ref="B51:B53"/>
    <mergeCell ref="B54:B56"/>
    <mergeCell ref="B57:B59"/>
    <mergeCell ref="B24:B26"/>
    <mergeCell ref="B27:B29"/>
    <mergeCell ref="B30:B32"/>
    <mergeCell ref="B33:B35"/>
    <mergeCell ref="B36:B38"/>
    <mergeCell ref="B39:B41"/>
    <mergeCell ref="B6:B8"/>
    <mergeCell ref="B18:B20"/>
    <mergeCell ref="B21:B23"/>
    <mergeCell ref="B9:B11"/>
    <mergeCell ref="B12:B14"/>
    <mergeCell ref="B15:B17"/>
    <mergeCell ref="A3:A4"/>
    <mergeCell ref="B3:B4"/>
    <mergeCell ref="C3:C4"/>
    <mergeCell ref="D3:H3"/>
    <mergeCell ref="A1:H1"/>
    <mergeCell ref="A2:H2"/>
  </mergeCells>
  <printOptions/>
  <pageMargins left="0.7086614173228347" right="0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82"/>
  <sheetViews>
    <sheetView tabSelected="1" zoomScalePageLayoutView="0" workbookViewId="0" topLeftCell="A1">
      <selection activeCell="A3" sqref="A3:A4"/>
    </sheetView>
  </sheetViews>
  <sheetFormatPr defaultColWidth="9.140625" defaultRowHeight="15"/>
  <cols>
    <col min="2" max="2" width="47.8515625" style="0" bestFit="1" customWidth="1"/>
    <col min="3" max="3" width="35.7109375" style="0" customWidth="1"/>
    <col min="4" max="5" width="14.140625" style="0" customWidth="1"/>
    <col min="6" max="6" width="8.8515625" style="8" customWidth="1"/>
    <col min="9" max="9" width="49.421875" style="0" customWidth="1"/>
  </cols>
  <sheetData>
    <row r="1" spans="1:10" ht="14.25">
      <c r="A1" s="86" t="s">
        <v>10</v>
      </c>
      <c r="B1" s="86"/>
      <c r="C1" s="86"/>
      <c r="D1" s="86"/>
      <c r="E1" s="86"/>
      <c r="F1" s="72"/>
      <c r="G1" s="60"/>
      <c r="H1" s="60"/>
      <c r="I1" s="60"/>
      <c r="J1" s="60"/>
    </row>
    <row r="2" spans="1:10" ht="30.75" customHeight="1">
      <c r="A2" s="132" t="s">
        <v>106</v>
      </c>
      <c r="B2" s="132"/>
      <c r="C2" s="132"/>
      <c r="D2" s="132"/>
      <c r="E2" s="132"/>
      <c r="F2" s="61"/>
      <c r="G2" s="61"/>
      <c r="H2" s="61"/>
      <c r="I2" s="61"/>
      <c r="J2" s="61"/>
    </row>
    <row r="3" spans="1:10" s="40" customFormat="1" ht="13.5">
      <c r="A3" s="87" t="s">
        <v>82</v>
      </c>
      <c r="B3" s="87" t="s">
        <v>1</v>
      </c>
      <c r="C3" s="87" t="s">
        <v>79</v>
      </c>
      <c r="D3" s="120" t="s">
        <v>83</v>
      </c>
      <c r="E3" s="120"/>
      <c r="F3" s="62"/>
      <c r="G3" s="62"/>
      <c r="H3" s="62"/>
      <c r="I3" s="62"/>
      <c r="J3" s="62"/>
    </row>
    <row r="4" spans="1:6" s="40" customFormat="1" ht="41.25">
      <c r="A4" s="87"/>
      <c r="B4" s="87"/>
      <c r="C4" s="87"/>
      <c r="D4" s="3" t="s">
        <v>84</v>
      </c>
      <c r="E4" s="3" t="s">
        <v>85</v>
      </c>
      <c r="F4" s="62"/>
    </row>
    <row r="5" spans="1:6" s="40" customFormat="1" ht="13.5">
      <c r="A5" s="3">
        <v>1</v>
      </c>
      <c r="B5" s="3">
        <v>2</v>
      </c>
      <c r="C5" s="3">
        <v>3</v>
      </c>
      <c r="D5" s="3">
        <v>4</v>
      </c>
      <c r="E5" s="3">
        <v>5</v>
      </c>
      <c r="F5" s="62"/>
    </row>
    <row r="6" spans="1:6" s="76" customFormat="1" ht="14.25" customHeight="1">
      <c r="A6" s="129">
        <v>1</v>
      </c>
      <c r="B6" s="121" t="s">
        <v>95</v>
      </c>
      <c r="C6" s="63" t="s">
        <v>86</v>
      </c>
      <c r="D6" s="79">
        <f>D12+D24+D36+D72+D108</f>
        <v>98876.1</v>
      </c>
      <c r="E6" s="79">
        <f>E12+E24+E36+E72+E108</f>
        <v>90551</v>
      </c>
      <c r="F6" s="75"/>
    </row>
    <row r="7" spans="1:6" s="76" customFormat="1" ht="14.25">
      <c r="A7" s="129"/>
      <c r="B7" s="121"/>
      <c r="C7" s="63" t="s">
        <v>87</v>
      </c>
      <c r="D7" s="79">
        <f aca="true" t="shared" si="0" ref="D7:E11">D13+D25+D37+D73+D109</f>
        <v>0</v>
      </c>
      <c r="E7" s="79">
        <f t="shared" si="0"/>
        <v>0</v>
      </c>
      <c r="F7" s="75"/>
    </row>
    <row r="8" spans="1:6" s="76" customFormat="1" ht="14.25">
      <c r="A8" s="129"/>
      <c r="B8" s="121"/>
      <c r="C8" s="63" t="s">
        <v>88</v>
      </c>
      <c r="D8" s="79">
        <f t="shared" si="0"/>
        <v>44342.600000000006</v>
      </c>
      <c r="E8" s="79">
        <f t="shared" si="0"/>
        <v>44326.399999999994</v>
      </c>
      <c r="F8" s="75"/>
    </row>
    <row r="9" spans="1:6" s="76" customFormat="1" ht="14.25" customHeight="1">
      <c r="A9" s="129"/>
      <c r="B9" s="121"/>
      <c r="C9" s="64" t="s">
        <v>89</v>
      </c>
      <c r="D9" s="79">
        <f t="shared" si="0"/>
        <v>54533.50000000001</v>
      </c>
      <c r="E9" s="79">
        <f t="shared" si="0"/>
        <v>46224.6</v>
      </c>
      <c r="F9" s="75"/>
    </row>
    <row r="10" spans="1:6" s="76" customFormat="1" ht="14.25">
      <c r="A10" s="129"/>
      <c r="B10" s="121"/>
      <c r="C10" s="64" t="s">
        <v>90</v>
      </c>
      <c r="D10" s="79">
        <f t="shared" si="0"/>
        <v>0</v>
      </c>
      <c r="E10" s="79">
        <f t="shared" si="0"/>
        <v>0</v>
      </c>
      <c r="F10" s="75"/>
    </row>
    <row r="11" spans="1:6" s="76" customFormat="1" ht="14.25">
      <c r="A11" s="129"/>
      <c r="B11" s="121"/>
      <c r="C11" s="64" t="s">
        <v>91</v>
      </c>
      <c r="D11" s="79">
        <f t="shared" si="0"/>
        <v>0</v>
      </c>
      <c r="E11" s="79">
        <f t="shared" si="0"/>
        <v>0</v>
      </c>
      <c r="F11" s="75"/>
    </row>
    <row r="12" spans="1:6" s="78" customFormat="1" ht="14.25" customHeight="1">
      <c r="A12" s="130">
        <v>2</v>
      </c>
      <c r="B12" s="97" t="s">
        <v>96</v>
      </c>
      <c r="C12" s="73" t="s">
        <v>86</v>
      </c>
      <c r="D12" s="80">
        <f>D18</f>
        <v>200</v>
      </c>
      <c r="E12" s="80">
        <f>E18</f>
        <v>200</v>
      </c>
      <c r="F12" s="77"/>
    </row>
    <row r="13" spans="1:6" s="78" customFormat="1" ht="14.25">
      <c r="A13" s="130"/>
      <c r="B13" s="97"/>
      <c r="C13" s="73" t="s">
        <v>87</v>
      </c>
      <c r="D13" s="80">
        <f aca="true" t="shared" si="1" ref="D13:E17">D19</f>
        <v>0</v>
      </c>
      <c r="E13" s="80">
        <f t="shared" si="1"/>
        <v>0</v>
      </c>
      <c r="F13" s="77"/>
    </row>
    <row r="14" spans="1:6" s="78" customFormat="1" ht="14.25">
      <c r="A14" s="130"/>
      <c r="B14" s="97"/>
      <c r="C14" s="73" t="s">
        <v>88</v>
      </c>
      <c r="D14" s="80">
        <f t="shared" si="1"/>
        <v>0</v>
      </c>
      <c r="E14" s="80">
        <f t="shared" si="1"/>
        <v>0</v>
      </c>
      <c r="F14" s="77"/>
    </row>
    <row r="15" spans="1:6" s="78" customFormat="1" ht="14.25" customHeight="1">
      <c r="A15" s="130"/>
      <c r="B15" s="97"/>
      <c r="C15" s="74" t="s">
        <v>89</v>
      </c>
      <c r="D15" s="80">
        <f t="shared" si="1"/>
        <v>200</v>
      </c>
      <c r="E15" s="80">
        <f t="shared" si="1"/>
        <v>200</v>
      </c>
      <c r="F15" s="77"/>
    </row>
    <row r="16" spans="1:6" s="78" customFormat="1" ht="14.25">
      <c r="A16" s="130"/>
      <c r="B16" s="97"/>
      <c r="C16" s="74" t="s">
        <v>90</v>
      </c>
      <c r="D16" s="80">
        <f t="shared" si="1"/>
        <v>0</v>
      </c>
      <c r="E16" s="80">
        <f t="shared" si="1"/>
        <v>0</v>
      </c>
      <c r="F16" s="77"/>
    </row>
    <row r="17" spans="1:6" s="78" customFormat="1" ht="14.25">
      <c r="A17" s="130"/>
      <c r="B17" s="97"/>
      <c r="C17" s="74" t="s">
        <v>91</v>
      </c>
      <c r="D17" s="80">
        <f t="shared" si="1"/>
        <v>0</v>
      </c>
      <c r="E17" s="80">
        <f t="shared" si="1"/>
        <v>0</v>
      </c>
      <c r="F17" s="77"/>
    </row>
    <row r="18" spans="1:5" ht="14.25" customHeight="1">
      <c r="A18" s="131">
        <v>3</v>
      </c>
      <c r="B18" s="124" t="s">
        <v>53</v>
      </c>
      <c r="C18" s="65" t="s">
        <v>86</v>
      </c>
      <c r="D18" s="68">
        <f>SUM(D19:D23)</f>
        <v>200</v>
      </c>
      <c r="E18" s="68">
        <f>SUM(E19:E23)</f>
        <v>200</v>
      </c>
    </row>
    <row r="19" spans="1:5" ht="14.25">
      <c r="A19" s="131"/>
      <c r="B19" s="124"/>
      <c r="C19" s="65" t="s">
        <v>87</v>
      </c>
      <c r="D19" s="68"/>
      <c r="E19" s="68"/>
    </row>
    <row r="20" spans="1:5" ht="14.25">
      <c r="A20" s="131"/>
      <c r="B20" s="124"/>
      <c r="C20" s="65" t="s">
        <v>88</v>
      </c>
      <c r="D20" s="68"/>
      <c r="E20" s="68"/>
    </row>
    <row r="21" spans="1:5" ht="14.25" customHeight="1">
      <c r="A21" s="131"/>
      <c r="B21" s="124"/>
      <c r="C21" s="66" t="s">
        <v>89</v>
      </c>
      <c r="D21" s="68">
        <v>200</v>
      </c>
      <c r="E21" s="68">
        <v>200</v>
      </c>
    </row>
    <row r="22" spans="1:5" ht="14.25">
      <c r="A22" s="131"/>
      <c r="B22" s="124"/>
      <c r="C22" s="66" t="s">
        <v>90</v>
      </c>
      <c r="D22" s="68"/>
      <c r="E22" s="68"/>
    </row>
    <row r="23" spans="1:5" ht="14.25">
      <c r="A23" s="131"/>
      <c r="B23" s="124"/>
      <c r="C23" s="66" t="s">
        <v>91</v>
      </c>
      <c r="D23" s="68"/>
      <c r="E23" s="68"/>
    </row>
    <row r="24" spans="1:6" s="78" customFormat="1" ht="14.25" customHeight="1">
      <c r="A24" s="130">
        <v>4</v>
      </c>
      <c r="B24" s="97" t="s">
        <v>97</v>
      </c>
      <c r="C24" s="73" t="s">
        <v>86</v>
      </c>
      <c r="D24" s="80">
        <f>D30</f>
        <v>13097.6</v>
      </c>
      <c r="E24" s="80">
        <f>E30</f>
        <v>13097.6</v>
      </c>
      <c r="F24" s="77"/>
    </row>
    <row r="25" spans="1:6" s="78" customFormat="1" ht="14.25">
      <c r="A25" s="130"/>
      <c r="B25" s="97"/>
      <c r="C25" s="73" t="s">
        <v>87</v>
      </c>
      <c r="D25" s="80">
        <f aca="true" t="shared" si="2" ref="D25:E29">D31</f>
        <v>0</v>
      </c>
      <c r="E25" s="80">
        <f t="shared" si="2"/>
        <v>0</v>
      </c>
      <c r="F25" s="77"/>
    </row>
    <row r="26" spans="1:6" s="78" customFormat="1" ht="14.25">
      <c r="A26" s="130"/>
      <c r="B26" s="97"/>
      <c r="C26" s="73" t="s">
        <v>88</v>
      </c>
      <c r="D26" s="80">
        <f t="shared" si="2"/>
        <v>12123.9</v>
      </c>
      <c r="E26" s="80">
        <f t="shared" si="2"/>
        <v>12123.9</v>
      </c>
      <c r="F26" s="77"/>
    </row>
    <row r="27" spans="1:6" s="78" customFormat="1" ht="14.25" customHeight="1">
      <c r="A27" s="130"/>
      <c r="B27" s="97"/>
      <c r="C27" s="74" t="s">
        <v>89</v>
      </c>
      <c r="D27" s="80">
        <f t="shared" si="2"/>
        <v>973.7</v>
      </c>
      <c r="E27" s="80">
        <f t="shared" si="2"/>
        <v>973.7</v>
      </c>
      <c r="F27" s="77"/>
    </row>
    <row r="28" spans="1:6" s="78" customFormat="1" ht="14.25">
      <c r="A28" s="130"/>
      <c r="B28" s="97"/>
      <c r="C28" s="74" t="s">
        <v>90</v>
      </c>
      <c r="D28" s="80">
        <f t="shared" si="2"/>
        <v>0</v>
      </c>
      <c r="E28" s="80">
        <f t="shared" si="2"/>
        <v>0</v>
      </c>
      <c r="F28" s="77"/>
    </row>
    <row r="29" spans="1:6" s="78" customFormat="1" ht="14.25">
      <c r="A29" s="130"/>
      <c r="B29" s="97"/>
      <c r="C29" s="74" t="s">
        <v>91</v>
      </c>
      <c r="D29" s="80">
        <f t="shared" si="2"/>
        <v>0</v>
      </c>
      <c r="E29" s="80">
        <f t="shared" si="2"/>
        <v>0</v>
      </c>
      <c r="F29" s="77"/>
    </row>
    <row r="30" spans="1:5" ht="14.25" customHeight="1">
      <c r="A30" s="131">
        <v>5</v>
      </c>
      <c r="B30" s="122" t="s">
        <v>39</v>
      </c>
      <c r="C30" s="65" t="s">
        <v>86</v>
      </c>
      <c r="D30" s="68">
        <f>SUM(D31:D35)</f>
        <v>13097.6</v>
      </c>
      <c r="E30" s="68">
        <f>SUM(E31:E35)</f>
        <v>13097.6</v>
      </c>
    </row>
    <row r="31" spans="1:5" ht="14.25">
      <c r="A31" s="131"/>
      <c r="B31" s="122"/>
      <c r="C31" s="65" t="s">
        <v>87</v>
      </c>
      <c r="D31" s="68"/>
      <c r="E31" s="68"/>
    </row>
    <row r="32" spans="1:5" ht="14.25">
      <c r="A32" s="131"/>
      <c r="B32" s="122"/>
      <c r="C32" s="65" t="s">
        <v>88</v>
      </c>
      <c r="D32" s="68">
        <v>12123.9</v>
      </c>
      <c r="E32" s="68">
        <v>12123.9</v>
      </c>
    </row>
    <row r="33" spans="1:5" ht="14.25">
      <c r="A33" s="131"/>
      <c r="B33" s="122"/>
      <c r="C33" s="66" t="s">
        <v>89</v>
      </c>
      <c r="D33" s="68">
        <v>973.7</v>
      </c>
      <c r="E33" s="68">
        <v>973.7</v>
      </c>
    </row>
    <row r="34" spans="1:5" ht="14.25">
      <c r="A34" s="131"/>
      <c r="B34" s="122"/>
      <c r="C34" s="66" t="s">
        <v>90</v>
      </c>
      <c r="D34" s="68"/>
      <c r="E34" s="68"/>
    </row>
    <row r="35" spans="1:5" ht="14.25">
      <c r="A35" s="131"/>
      <c r="B35" s="122"/>
      <c r="C35" s="66" t="s">
        <v>91</v>
      </c>
      <c r="D35" s="68"/>
      <c r="E35" s="68"/>
    </row>
    <row r="36" spans="1:6" s="78" customFormat="1" ht="14.25" customHeight="1">
      <c r="A36" s="130">
        <v>6</v>
      </c>
      <c r="B36" s="97" t="s">
        <v>98</v>
      </c>
      <c r="C36" s="73" t="s">
        <v>86</v>
      </c>
      <c r="D36" s="80">
        <f>D42+D48+D54+D60+D66</f>
        <v>42725.399999999994</v>
      </c>
      <c r="E36" s="80">
        <f>E42+E48+E54+E60+E66</f>
        <v>38394.299999999996</v>
      </c>
      <c r="F36" s="77"/>
    </row>
    <row r="37" spans="1:6" s="78" customFormat="1" ht="14.25">
      <c r="A37" s="130"/>
      <c r="B37" s="97"/>
      <c r="C37" s="73" t="s">
        <v>87</v>
      </c>
      <c r="D37" s="80">
        <f aca="true" t="shared" si="3" ref="D37:E41">D43+D49+D55+D61+D67</f>
        <v>0</v>
      </c>
      <c r="E37" s="80">
        <f t="shared" si="3"/>
        <v>0</v>
      </c>
      <c r="F37" s="77"/>
    </row>
    <row r="38" spans="1:6" s="78" customFormat="1" ht="14.25">
      <c r="A38" s="130"/>
      <c r="B38" s="97"/>
      <c r="C38" s="73" t="s">
        <v>88</v>
      </c>
      <c r="D38" s="80">
        <f t="shared" si="3"/>
        <v>23885</v>
      </c>
      <c r="E38" s="80">
        <f t="shared" si="3"/>
        <v>23868.8</v>
      </c>
      <c r="F38" s="77"/>
    </row>
    <row r="39" spans="1:6" s="78" customFormat="1" ht="14.25">
      <c r="A39" s="130"/>
      <c r="B39" s="97"/>
      <c r="C39" s="74" t="s">
        <v>89</v>
      </c>
      <c r="D39" s="80">
        <f t="shared" si="3"/>
        <v>18840.4</v>
      </c>
      <c r="E39" s="80">
        <f t="shared" si="3"/>
        <v>14525.5</v>
      </c>
      <c r="F39" s="77"/>
    </row>
    <row r="40" spans="1:6" s="78" customFormat="1" ht="14.25">
      <c r="A40" s="130"/>
      <c r="B40" s="97"/>
      <c r="C40" s="74" t="s">
        <v>90</v>
      </c>
      <c r="D40" s="80">
        <f t="shared" si="3"/>
        <v>0</v>
      </c>
      <c r="E40" s="80">
        <f t="shared" si="3"/>
        <v>0</v>
      </c>
      <c r="F40" s="77"/>
    </row>
    <row r="41" spans="1:6" s="78" customFormat="1" ht="14.25">
      <c r="A41" s="130"/>
      <c r="B41" s="97"/>
      <c r="C41" s="74" t="s">
        <v>91</v>
      </c>
      <c r="D41" s="80">
        <f t="shared" si="3"/>
        <v>0</v>
      </c>
      <c r="E41" s="80">
        <f t="shared" si="3"/>
        <v>0</v>
      </c>
      <c r="F41" s="77"/>
    </row>
    <row r="42" spans="1:5" ht="14.25" customHeight="1">
      <c r="A42" s="131">
        <v>7</v>
      </c>
      <c r="B42" s="125" t="s">
        <v>40</v>
      </c>
      <c r="C42" s="65" t="s">
        <v>86</v>
      </c>
      <c r="D42" s="68">
        <f>SUM(D43:D47)</f>
        <v>37746.4</v>
      </c>
      <c r="E42" s="68">
        <f>SUM(E43:E47)</f>
        <v>33415.3</v>
      </c>
    </row>
    <row r="43" spans="1:5" ht="14.25">
      <c r="A43" s="131"/>
      <c r="B43" s="125"/>
      <c r="C43" s="65" t="s">
        <v>87</v>
      </c>
      <c r="D43" s="68"/>
      <c r="E43" s="68"/>
    </row>
    <row r="44" spans="1:5" ht="14.25">
      <c r="A44" s="131"/>
      <c r="B44" s="125"/>
      <c r="C44" s="65" t="s">
        <v>88</v>
      </c>
      <c r="D44" s="68">
        <v>23885</v>
      </c>
      <c r="E44" s="68">
        <v>23868.8</v>
      </c>
    </row>
    <row r="45" spans="1:5" ht="14.25">
      <c r="A45" s="131"/>
      <c r="B45" s="125"/>
      <c r="C45" s="66" t="s">
        <v>89</v>
      </c>
      <c r="D45" s="68">
        <v>13861.4</v>
      </c>
      <c r="E45" s="68">
        <v>9546.5</v>
      </c>
    </row>
    <row r="46" spans="1:5" ht="14.25">
      <c r="A46" s="131"/>
      <c r="B46" s="125"/>
      <c r="C46" s="66" t="s">
        <v>90</v>
      </c>
      <c r="D46" s="68"/>
      <c r="E46" s="68"/>
    </row>
    <row r="47" spans="1:5" ht="14.25">
      <c r="A47" s="131"/>
      <c r="B47" s="125"/>
      <c r="C47" s="66" t="s">
        <v>91</v>
      </c>
      <c r="D47" s="68"/>
      <c r="E47" s="68"/>
    </row>
    <row r="48" spans="1:5" ht="14.25" customHeight="1">
      <c r="A48" s="131">
        <v>8</v>
      </c>
      <c r="B48" s="126" t="s">
        <v>41</v>
      </c>
      <c r="C48" s="65" t="s">
        <v>86</v>
      </c>
      <c r="D48" s="68">
        <f>SUM(D49:D53)</f>
        <v>214.1</v>
      </c>
      <c r="E48" s="68">
        <f>SUM(E49:E53)</f>
        <v>214.1</v>
      </c>
    </row>
    <row r="49" spans="1:5" ht="14.25">
      <c r="A49" s="131"/>
      <c r="B49" s="126"/>
      <c r="C49" s="65" t="s">
        <v>87</v>
      </c>
      <c r="D49" s="68"/>
      <c r="E49" s="68"/>
    </row>
    <row r="50" spans="1:5" ht="14.25">
      <c r="A50" s="131"/>
      <c r="B50" s="126"/>
      <c r="C50" s="65" t="s">
        <v>88</v>
      </c>
      <c r="D50" s="68"/>
      <c r="E50" s="68"/>
    </row>
    <row r="51" spans="1:5" ht="14.25">
      <c r="A51" s="131"/>
      <c r="B51" s="126"/>
      <c r="C51" s="66" t="s">
        <v>89</v>
      </c>
      <c r="D51" s="68">
        <v>214.1</v>
      </c>
      <c r="E51" s="68">
        <v>214.1</v>
      </c>
    </row>
    <row r="52" spans="1:5" ht="14.25">
      <c r="A52" s="131"/>
      <c r="B52" s="126"/>
      <c r="C52" s="66" t="s">
        <v>90</v>
      </c>
      <c r="D52" s="68"/>
      <c r="E52" s="68"/>
    </row>
    <row r="53" spans="1:5" ht="14.25">
      <c r="A53" s="131"/>
      <c r="B53" s="126"/>
      <c r="C53" s="66" t="s">
        <v>91</v>
      </c>
      <c r="D53" s="68"/>
      <c r="E53" s="68"/>
    </row>
    <row r="54" spans="1:5" ht="14.25" customHeight="1">
      <c r="A54" s="131">
        <v>9</v>
      </c>
      <c r="B54" s="126" t="s">
        <v>42</v>
      </c>
      <c r="C54" s="65" t="s">
        <v>86</v>
      </c>
      <c r="D54" s="68">
        <f>SUM(D55:D59)</f>
        <v>1730</v>
      </c>
      <c r="E54" s="68">
        <f>SUM(E55:E59)</f>
        <v>1730</v>
      </c>
    </row>
    <row r="55" spans="1:5" ht="14.25">
      <c r="A55" s="131"/>
      <c r="B55" s="126"/>
      <c r="C55" s="65" t="s">
        <v>87</v>
      </c>
      <c r="D55" s="68"/>
      <c r="E55" s="68"/>
    </row>
    <row r="56" spans="1:5" ht="14.25">
      <c r="A56" s="131"/>
      <c r="B56" s="126"/>
      <c r="C56" s="65" t="s">
        <v>88</v>
      </c>
      <c r="D56" s="68"/>
      <c r="E56" s="68"/>
    </row>
    <row r="57" spans="1:5" ht="14.25">
      <c r="A57" s="131"/>
      <c r="B57" s="126"/>
      <c r="C57" s="66" t="s">
        <v>89</v>
      </c>
      <c r="D57" s="68">
        <v>1730</v>
      </c>
      <c r="E57" s="68">
        <v>1730</v>
      </c>
    </row>
    <row r="58" spans="1:5" ht="14.25">
      <c r="A58" s="131"/>
      <c r="B58" s="126"/>
      <c r="C58" s="66" t="s">
        <v>90</v>
      </c>
      <c r="D58" s="68"/>
      <c r="E58" s="68"/>
    </row>
    <row r="59" spans="1:5" ht="14.25">
      <c r="A59" s="131"/>
      <c r="B59" s="126"/>
      <c r="C59" s="66" t="s">
        <v>91</v>
      </c>
      <c r="D59" s="68"/>
      <c r="E59" s="68"/>
    </row>
    <row r="60" spans="1:5" ht="14.25" customHeight="1">
      <c r="A60" s="131">
        <v>10</v>
      </c>
      <c r="B60" s="126" t="s">
        <v>67</v>
      </c>
      <c r="C60" s="65" t="s">
        <v>86</v>
      </c>
      <c r="D60" s="68">
        <f>SUM(D61:D65)</f>
        <v>47.2</v>
      </c>
      <c r="E60" s="68">
        <f>SUM(E61:E65)</f>
        <v>47.2</v>
      </c>
    </row>
    <row r="61" spans="1:5" ht="14.25">
      <c r="A61" s="131"/>
      <c r="B61" s="126"/>
      <c r="C61" s="65" t="s">
        <v>87</v>
      </c>
      <c r="D61" s="68"/>
      <c r="E61" s="68"/>
    </row>
    <row r="62" spans="1:5" ht="14.25">
      <c r="A62" s="131"/>
      <c r="B62" s="126"/>
      <c r="C62" s="65" t="s">
        <v>88</v>
      </c>
      <c r="D62" s="68"/>
      <c r="E62" s="68"/>
    </row>
    <row r="63" spans="1:5" ht="14.25">
      <c r="A63" s="131"/>
      <c r="B63" s="126"/>
      <c r="C63" s="66" t="s">
        <v>89</v>
      </c>
      <c r="D63" s="68">
        <v>47.2</v>
      </c>
      <c r="E63" s="68">
        <v>47.2</v>
      </c>
    </row>
    <row r="64" spans="1:5" ht="14.25">
      <c r="A64" s="131"/>
      <c r="B64" s="126"/>
      <c r="C64" s="66" t="s">
        <v>90</v>
      </c>
      <c r="D64" s="68"/>
      <c r="E64" s="68"/>
    </row>
    <row r="65" spans="1:5" ht="14.25">
      <c r="A65" s="131"/>
      <c r="B65" s="126"/>
      <c r="C65" s="66" t="s">
        <v>91</v>
      </c>
      <c r="D65" s="68"/>
      <c r="E65" s="68"/>
    </row>
    <row r="66" spans="1:5" ht="14.25" customHeight="1">
      <c r="A66" s="131">
        <v>11</v>
      </c>
      <c r="B66" s="126" t="s">
        <v>43</v>
      </c>
      <c r="C66" s="65" t="s">
        <v>86</v>
      </c>
      <c r="D66" s="68">
        <f>SUM(D67:D71)</f>
        <v>2987.7</v>
      </c>
      <c r="E66" s="68">
        <f>SUM(E67:E71)</f>
        <v>2987.7</v>
      </c>
    </row>
    <row r="67" spans="1:5" ht="14.25">
      <c r="A67" s="131"/>
      <c r="B67" s="126"/>
      <c r="C67" s="65" t="s">
        <v>87</v>
      </c>
      <c r="D67" s="68"/>
      <c r="E67" s="68"/>
    </row>
    <row r="68" spans="1:5" ht="14.25">
      <c r="A68" s="131"/>
      <c r="B68" s="126"/>
      <c r="C68" s="65" t="s">
        <v>88</v>
      </c>
      <c r="D68" s="68"/>
      <c r="E68" s="68"/>
    </row>
    <row r="69" spans="1:5" ht="14.25">
      <c r="A69" s="131"/>
      <c r="B69" s="126"/>
      <c r="C69" s="66" t="s">
        <v>89</v>
      </c>
      <c r="D69" s="68">
        <v>2987.7</v>
      </c>
      <c r="E69" s="68">
        <v>2987.7</v>
      </c>
    </row>
    <row r="70" spans="1:5" ht="14.25">
      <c r="A70" s="131"/>
      <c r="B70" s="126"/>
      <c r="C70" s="66" t="s">
        <v>90</v>
      </c>
      <c r="D70" s="68"/>
      <c r="E70" s="68"/>
    </row>
    <row r="71" spans="1:5" ht="14.25">
      <c r="A71" s="131"/>
      <c r="B71" s="126"/>
      <c r="C71" s="66" t="s">
        <v>91</v>
      </c>
      <c r="D71" s="68"/>
      <c r="E71" s="68"/>
    </row>
    <row r="72" spans="1:6" s="78" customFormat="1" ht="14.25" customHeight="1">
      <c r="A72" s="130">
        <v>12</v>
      </c>
      <c r="B72" s="97" t="s">
        <v>99</v>
      </c>
      <c r="C72" s="73" t="s">
        <v>86</v>
      </c>
      <c r="D72" s="80">
        <f>D78+D84+D90+D96+D102</f>
        <v>42489</v>
      </c>
      <c r="E72" s="80">
        <f>E78+E84+E90+E96+E102</f>
        <v>38495</v>
      </c>
      <c r="F72" s="77"/>
    </row>
    <row r="73" spans="1:6" s="78" customFormat="1" ht="14.25">
      <c r="A73" s="130"/>
      <c r="B73" s="97"/>
      <c r="C73" s="73" t="s">
        <v>87</v>
      </c>
      <c r="D73" s="80">
        <f aca="true" t="shared" si="4" ref="D73:E77">D79+D85+D91+D97+D103</f>
        <v>0</v>
      </c>
      <c r="E73" s="80">
        <f t="shared" si="4"/>
        <v>0</v>
      </c>
      <c r="F73" s="77"/>
    </row>
    <row r="74" spans="1:6" s="78" customFormat="1" ht="14.25">
      <c r="A74" s="130"/>
      <c r="B74" s="97"/>
      <c r="C74" s="73" t="s">
        <v>88</v>
      </c>
      <c r="D74" s="80">
        <f t="shared" si="4"/>
        <v>8333.7</v>
      </c>
      <c r="E74" s="80">
        <f t="shared" si="4"/>
        <v>8333.7</v>
      </c>
      <c r="F74" s="77"/>
    </row>
    <row r="75" spans="1:6" s="78" customFormat="1" ht="14.25">
      <c r="A75" s="130"/>
      <c r="B75" s="97"/>
      <c r="C75" s="74" t="s">
        <v>89</v>
      </c>
      <c r="D75" s="80">
        <f t="shared" si="4"/>
        <v>34155.3</v>
      </c>
      <c r="E75" s="80">
        <f t="shared" si="4"/>
        <v>30161.3</v>
      </c>
      <c r="F75" s="77"/>
    </row>
    <row r="76" spans="1:6" s="78" customFormat="1" ht="14.25">
      <c r="A76" s="130"/>
      <c r="B76" s="97"/>
      <c r="C76" s="74" t="s">
        <v>90</v>
      </c>
      <c r="D76" s="80">
        <f t="shared" si="4"/>
        <v>0</v>
      </c>
      <c r="E76" s="80">
        <f t="shared" si="4"/>
        <v>0</v>
      </c>
      <c r="F76" s="77"/>
    </row>
    <row r="77" spans="1:6" s="78" customFormat="1" ht="14.25">
      <c r="A77" s="130"/>
      <c r="B77" s="97"/>
      <c r="C77" s="74" t="s">
        <v>91</v>
      </c>
      <c r="D77" s="80">
        <f t="shared" si="4"/>
        <v>0</v>
      </c>
      <c r="E77" s="80">
        <f t="shared" si="4"/>
        <v>0</v>
      </c>
      <c r="F77" s="77"/>
    </row>
    <row r="78" spans="1:5" ht="14.25" customHeight="1">
      <c r="A78" s="131">
        <v>13</v>
      </c>
      <c r="B78" s="122" t="s">
        <v>52</v>
      </c>
      <c r="C78" s="65" t="s">
        <v>86</v>
      </c>
      <c r="D78" s="68">
        <f>SUM(D79:D83)</f>
        <v>31471.5</v>
      </c>
      <c r="E78" s="68">
        <f>SUM(E79:E83)</f>
        <v>28342.5</v>
      </c>
    </row>
    <row r="79" spans="1:5" ht="14.25">
      <c r="A79" s="131"/>
      <c r="B79" s="122"/>
      <c r="C79" s="65" t="s">
        <v>87</v>
      </c>
      <c r="D79" s="68"/>
      <c r="E79" s="68"/>
    </row>
    <row r="80" spans="1:5" ht="14.25">
      <c r="A80" s="131"/>
      <c r="B80" s="122"/>
      <c r="C80" s="65" t="s">
        <v>88</v>
      </c>
      <c r="D80" s="68">
        <v>8333.7</v>
      </c>
      <c r="E80" s="68">
        <v>8333.7</v>
      </c>
    </row>
    <row r="81" spans="1:5" ht="14.25">
      <c r="A81" s="131"/>
      <c r="B81" s="122"/>
      <c r="C81" s="66" t="s">
        <v>89</v>
      </c>
      <c r="D81" s="68">
        <v>23137.8</v>
      </c>
      <c r="E81" s="68">
        <v>20008.8</v>
      </c>
    </row>
    <row r="82" spans="1:5" ht="14.25">
      <c r="A82" s="131"/>
      <c r="B82" s="122"/>
      <c r="C82" s="66" t="s">
        <v>90</v>
      </c>
      <c r="D82" s="68"/>
      <c r="E82" s="68"/>
    </row>
    <row r="83" spans="1:5" ht="14.25">
      <c r="A83" s="131"/>
      <c r="B83" s="122"/>
      <c r="C83" s="66" t="s">
        <v>91</v>
      </c>
      <c r="D83" s="68"/>
      <c r="E83" s="68"/>
    </row>
    <row r="84" spans="1:5" ht="14.25" customHeight="1">
      <c r="A84" s="131">
        <v>14</v>
      </c>
      <c r="B84" s="126" t="s">
        <v>45</v>
      </c>
      <c r="C84" s="65" t="s">
        <v>86</v>
      </c>
      <c r="D84" s="68">
        <f>SUM(D85:D89)</f>
        <v>0</v>
      </c>
      <c r="E84" s="68">
        <f>SUM(E85:E89)</f>
        <v>0</v>
      </c>
    </row>
    <row r="85" spans="1:5" ht="14.25">
      <c r="A85" s="131"/>
      <c r="B85" s="126"/>
      <c r="C85" s="65" t="s">
        <v>87</v>
      </c>
      <c r="D85" s="68"/>
      <c r="E85" s="68"/>
    </row>
    <row r="86" spans="1:5" ht="14.25">
      <c r="A86" s="131"/>
      <c r="B86" s="126"/>
      <c r="C86" s="65" t="s">
        <v>88</v>
      </c>
      <c r="D86" s="68"/>
      <c r="E86" s="68"/>
    </row>
    <row r="87" spans="1:5" ht="14.25">
      <c r="A87" s="131"/>
      <c r="B87" s="126"/>
      <c r="C87" s="66" t="s">
        <v>89</v>
      </c>
      <c r="D87" s="68"/>
      <c r="E87" s="68"/>
    </row>
    <row r="88" spans="1:5" ht="14.25">
      <c r="A88" s="131"/>
      <c r="B88" s="126"/>
      <c r="C88" s="66" t="s">
        <v>90</v>
      </c>
      <c r="D88" s="68"/>
      <c r="E88" s="68"/>
    </row>
    <row r="89" spans="1:5" ht="14.25">
      <c r="A89" s="131"/>
      <c r="B89" s="126"/>
      <c r="C89" s="66" t="s">
        <v>91</v>
      </c>
      <c r="D89" s="68"/>
      <c r="E89" s="68"/>
    </row>
    <row r="90" spans="1:5" ht="14.25" customHeight="1">
      <c r="A90" s="131">
        <v>15</v>
      </c>
      <c r="B90" s="126" t="s">
        <v>49</v>
      </c>
      <c r="C90" s="65" t="s">
        <v>86</v>
      </c>
      <c r="D90" s="68">
        <f>SUM(D91:D95)</f>
        <v>70</v>
      </c>
      <c r="E90" s="68">
        <f>SUM(E91:E95)</f>
        <v>70</v>
      </c>
    </row>
    <row r="91" spans="1:5" ht="14.25">
      <c r="A91" s="131"/>
      <c r="B91" s="126"/>
      <c r="C91" s="65" t="s">
        <v>87</v>
      </c>
      <c r="D91" s="68"/>
      <c r="E91" s="68"/>
    </row>
    <row r="92" spans="1:5" ht="14.25">
      <c r="A92" s="131"/>
      <c r="B92" s="126"/>
      <c r="C92" s="65" t="s">
        <v>88</v>
      </c>
      <c r="D92" s="68"/>
      <c r="E92" s="68"/>
    </row>
    <row r="93" spans="1:5" ht="14.25">
      <c r="A93" s="131"/>
      <c r="B93" s="126"/>
      <c r="C93" s="66" t="s">
        <v>89</v>
      </c>
      <c r="D93" s="68">
        <v>70</v>
      </c>
      <c r="E93" s="68">
        <v>70</v>
      </c>
    </row>
    <row r="94" spans="1:5" ht="14.25">
      <c r="A94" s="131"/>
      <c r="B94" s="126"/>
      <c r="C94" s="66" t="s">
        <v>90</v>
      </c>
      <c r="D94" s="68"/>
      <c r="E94" s="68"/>
    </row>
    <row r="95" spans="1:5" ht="14.25">
      <c r="A95" s="131"/>
      <c r="B95" s="126"/>
      <c r="C95" s="66" t="s">
        <v>91</v>
      </c>
      <c r="D95" s="68"/>
      <c r="E95" s="68"/>
    </row>
    <row r="96" spans="1:5" ht="14.25" customHeight="1">
      <c r="A96" s="131">
        <v>16</v>
      </c>
      <c r="B96" s="128" t="s">
        <v>50</v>
      </c>
      <c r="C96" s="65" t="s">
        <v>86</v>
      </c>
      <c r="D96" s="68">
        <f>SUM(D97:D101)</f>
        <v>9897.5</v>
      </c>
      <c r="E96" s="68">
        <f>SUM(E97:E101)</f>
        <v>9897.5</v>
      </c>
    </row>
    <row r="97" spans="1:5" ht="14.25">
      <c r="A97" s="131"/>
      <c r="B97" s="128"/>
      <c r="C97" s="65" t="s">
        <v>87</v>
      </c>
      <c r="D97" s="68"/>
      <c r="E97" s="68"/>
    </row>
    <row r="98" spans="1:5" ht="14.25">
      <c r="A98" s="131"/>
      <c r="B98" s="128"/>
      <c r="C98" s="65" t="s">
        <v>88</v>
      </c>
      <c r="D98" s="68"/>
      <c r="E98" s="68"/>
    </row>
    <row r="99" spans="1:5" ht="14.25">
      <c r="A99" s="131"/>
      <c r="B99" s="128"/>
      <c r="C99" s="66" t="s">
        <v>89</v>
      </c>
      <c r="D99" s="68">
        <v>9897.5</v>
      </c>
      <c r="E99" s="68">
        <v>9897.5</v>
      </c>
    </row>
    <row r="100" spans="1:5" ht="14.25">
      <c r="A100" s="131"/>
      <c r="B100" s="128"/>
      <c r="C100" s="66" t="s">
        <v>90</v>
      </c>
      <c r="D100" s="68"/>
      <c r="E100" s="68"/>
    </row>
    <row r="101" spans="1:5" ht="14.25">
      <c r="A101" s="131"/>
      <c r="B101" s="128"/>
      <c r="C101" s="66" t="s">
        <v>91</v>
      </c>
      <c r="D101" s="68"/>
      <c r="E101" s="68"/>
    </row>
    <row r="102" spans="1:5" ht="14.25" customHeight="1">
      <c r="A102" s="131">
        <v>17</v>
      </c>
      <c r="B102" s="126" t="s">
        <v>71</v>
      </c>
      <c r="C102" s="65" t="s">
        <v>86</v>
      </c>
      <c r="D102" s="68">
        <f>SUM(D103:D107)</f>
        <v>1050</v>
      </c>
      <c r="E102" s="68">
        <f>SUM(E103:E107)</f>
        <v>185</v>
      </c>
    </row>
    <row r="103" spans="1:5" ht="14.25">
      <c r="A103" s="131"/>
      <c r="B103" s="126"/>
      <c r="C103" s="65" t="s">
        <v>87</v>
      </c>
      <c r="D103" s="68"/>
      <c r="E103" s="68"/>
    </row>
    <row r="104" spans="1:5" ht="14.25">
      <c r="A104" s="131"/>
      <c r="B104" s="126"/>
      <c r="C104" s="65" t="s">
        <v>88</v>
      </c>
      <c r="D104" s="68"/>
      <c r="E104" s="68"/>
    </row>
    <row r="105" spans="1:5" ht="14.25">
      <c r="A105" s="131"/>
      <c r="B105" s="126"/>
      <c r="C105" s="66" t="s">
        <v>89</v>
      </c>
      <c r="D105" s="68">
        <v>1050</v>
      </c>
      <c r="E105" s="68">
        <v>185</v>
      </c>
    </row>
    <row r="106" spans="1:5" ht="14.25">
      <c r="A106" s="131"/>
      <c r="B106" s="126"/>
      <c r="C106" s="66" t="s">
        <v>90</v>
      </c>
      <c r="D106" s="68"/>
      <c r="E106" s="68"/>
    </row>
    <row r="107" spans="1:5" ht="14.25">
      <c r="A107" s="131"/>
      <c r="B107" s="126"/>
      <c r="C107" s="66" t="s">
        <v>91</v>
      </c>
      <c r="D107" s="68"/>
      <c r="E107" s="68"/>
    </row>
    <row r="108" spans="1:6" s="78" customFormat="1" ht="14.25" customHeight="1">
      <c r="A108" s="130">
        <v>18</v>
      </c>
      <c r="B108" s="110" t="s">
        <v>100</v>
      </c>
      <c r="C108" s="73" t="s">
        <v>86</v>
      </c>
      <c r="D108" s="80">
        <f>D114+D120</f>
        <v>364.1</v>
      </c>
      <c r="E108" s="80">
        <f>E114+E120</f>
        <v>364.1</v>
      </c>
      <c r="F108" s="77"/>
    </row>
    <row r="109" spans="1:6" s="78" customFormat="1" ht="14.25">
      <c r="A109" s="130"/>
      <c r="B109" s="110"/>
      <c r="C109" s="73" t="s">
        <v>87</v>
      </c>
      <c r="D109" s="80">
        <f aca="true" t="shared" si="5" ref="D109:E113">D115+D121</f>
        <v>0</v>
      </c>
      <c r="E109" s="80">
        <f t="shared" si="5"/>
        <v>0</v>
      </c>
      <c r="F109" s="77"/>
    </row>
    <row r="110" spans="1:6" s="78" customFormat="1" ht="14.25">
      <c r="A110" s="130"/>
      <c r="B110" s="110"/>
      <c r="C110" s="73" t="s">
        <v>88</v>
      </c>
      <c r="D110" s="80">
        <f t="shared" si="5"/>
        <v>0</v>
      </c>
      <c r="E110" s="80">
        <f t="shared" si="5"/>
        <v>0</v>
      </c>
      <c r="F110" s="77"/>
    </row>
    <row r="111" spans="1:6" s="78" customFormat="1" ht="14.25">
      <c r="A111" s="130"/>
      <c r="B111" s="110"/>
      <c r="C111" s="74" t="s">
        <v>89</v>
      </c>
      <c r="D111" s="80">
        <f t="shared" si="5"/>
        <v>364.1</v>
      </c>
      <c r="E111" s="80">
        <f t="shared" si="5"/>
        <v>364.1</v>
      </c>
      <c r="F111" s="77"/>
    </row>
    <row r="112" spans="1:6" s="78" customFormat="1" ht="14.25">
      <c r="A112" s="130"/>
      <c r="B112" s="110"/>
      <c r="C112" s="74" t="s">
        <v>90</v>
      </c>
      <c r="D112" s="80">
        <f t="shared" si="5"/>
        <v>0</v>
      </c>
      <c r="E112" s="80">
        <f t="shared" si="5"/>
        <v>0</v>
      </c>
      <c r="F112" s="77"/>
    </row>
    <row r="113" spans="1:6" s="78" customFormat="1" ht="14.25">
      <c r="A113" s="130"/>
      <c r="B113" s="110"/>
      <c r="C113" s="74" t="s">
        <v>91</v>
      </c>
      <c r="D113" s="80">
        <f t="shared" si="5"/>
        <v>0</v>
      </c>
      <c r="E113" s="80">
        <f t="shared" si="5"/>
        <v>0</v>
      </c>
      <c r="F113" s="77"/>
    </row>
    <row r="114" spans="1:5" ht="14.25" customHeight="1">
      <c r="A114" s="131">
        <v>19</v>
      </c>
      <c r="B114" s="126" t="s">
        <v>51</v>
      </c>
      <c r="C114" s="65" t="s">
        <v>86</v>
      </c>
      <c r="D114" s="68">
        <f>SUM(D115:D119)</f>
        <v>0</v>
      </c>
      <c r="E114" s="68">
        <f>SUM(E115:E119)</f>
        <v>0</v>
      </c>
    </row>
    <row r="115" spans="1:5" ht="14.25">
      <c r="A115" s="131"/>
      <c r="B115" s="126"/>
      <c r="C115" s="65" t="s">
        <v>87</v>
      </c>
      <c r="D115" s="68"/>
      <c r="E115" s="68"/>
    </row>
    <row r="116" spans="1:5" ht="14.25">
      <c r="A116" s="131"/>
      <c r="B116" s="126"/>
      <c r="C116" s="65" t="s">
        <v>88</v>
      </c>
      <c r="D116" s="68"/>
      <c r="E116" s="68"/>
    </row>
    <row r="117" spans="1:5" ht="14.25">
      <c r="A117" s="131"/>
      <c r="B117" s="126"/>
      <c r="C117" s="66" t="s">
        <v>89</v>
      </c>
      <c r="D117" s="68"/>
      <c r="E117" s="68"/>
    </row>
    <row r="118" spans="1:5" ht="14.25">
      <c r="A118" s="131"/>
      <c r="B118" s="126"/>
      <c r="C118" s="66" t="s">
        <v>90</v>
      </c>
      <c r="D118" s="68"/>
      <c r="E118" s="68"/>
    </row>
    <row r="119" spans="1:5" ht="14.25">
      <c r="A119" s="131"/>
      <c r="B119" s="126"/>
      <c r="C119" s="66" t="s">
        <v>91</v>
      </c>
      <c r="D119" s="68"/>
      <c r="E119" s="68"/>
    </row>
    <row r="120" spans="1:5" ht="14.25" customHeight="1">
      <c r="A120" s="131">
        <v>20</v>
      </c>
      <c r="B120" s="128" t="s">
        <v>65</v>
      </c>
      <c r="C120" s="65" t="s">
        <v>86</v>
      </c>
      <c r="D120" s="68">
        <f>SUM(D121:D125)</f>
        <v>364.1</v>
      </c>
      <c r="E120" s="68">
        <f>SUM(E121:E125)</f>
        <v>364.1</v>
      </c>
    </row>
    <row r="121" spans="1:5" ht="14.25">
      <c r="A121" s="131"/>
      <c r="B121" s="128"/>
      <c r="C121" s="65" t="s">
        <v>87</v>
      </c>
      <c r="D121" s="68"/>
      <c r="E121" s="68"/>
    </row>
    <row r="122" spans="1:5" ht="14.25">
      <c r="A122" s="131"/>
      <c r="B122" s="128"/>
      <c r="C122" s="65" t="s">
        <v>88</v>
      </c>
      <c r="D122" s="68"/>
      <c r="E122" s="68"/>
    </row>
    <row r="123" spans="1:5" ht="14.25">
      <c r="A123" s="131"/>
      <c r="B123" s="128"/>
      <c r="C123" s="66" t="s">
        <v>89</v>
      </c>
      <c r="D123" s="68">
        <v>364.1</v>
      </c>
      <c r="E123" s="68">
        <v>364.1</v>
      </c>
    </row>
    <row r="124" spans="1:5" ht="14.25">
      <c r="A124" s="131"/>
      <c r="B124" s="128"/>
      <c r="C124" s="66" t="s">
        <v>90</v>
      </c>
      <c r="D124" s="68"/>
      <c r="E124" s="68"/>
    </row>
    <row r="125" spans="1:5" ht="14.25">
      <c r="A125" s="131"/>
      <c r="B125" s="128"/>
      <c r="C125" s="66" t="s">
        <v>91</v>
      </c>
      <c r="D125" s="68"/>
      <c r="E125" s="68"/>
    </row>
    <row r="126" ht="14.25">
      <c r="B126" s="71"/>
    </row>
    <row r="127" ht="14.25">
      <c r="B127" s="71"/>
    </row>
    <row r="128" ht="14.25">
      <c r="B128" s="71"/>
    </row>
    <row r="129" ht="14.25">
      <c r="B129" s="71"/>
    </row>
    <row r="130" ht="14.25">
      <c r="B130" s="71"/>
    </row>
    <row r="131" ht="14.25">
      <c r="B131" s="71"/>
    </row>
    <row r="132" ht="14.25">
      <c r="B132" s="71"/>
    </row>
    <row r="133" ht="14.25">
      <c r="B133" s="71"/>
    </row>
    <row r="134" ht="14.25">
      <c r="B134" s="71"/>
    </row>
    <row r="135" ht="14.25">
      <c r="B135" s="71"/>
    </row>
    <row r="136" ht="14.25">
      <c r="B136" s="71"/>
    </row>
    <row r="137" ht="14.25">
      <c r="B137" s="71"/>
    </row>
    <row r="138" ht="14.25">
      <c r="B138" s="71"/>
    </row>
    <row r="139" ht="14.25">
      <c r="B139" s="71"/>
    </row>
    <row r="140" ht="14.25">
      <c r="B140" s="71"/>
    </row>
    <row r="141" ht="14.25">
      <c r="B141" s="71"/>
    </row>
    <row r="142" ht="14.25">
      <c r="B142" s="71"/>
    </row>
    <row r="143" ht="14.25">
      <c r="B143" s="71"/>
    </row>
    <row r="144" ht="14.25">
      <c r="B144" s="71"/>
    </row>
    <row r="145" ht="14.25">
      <c r="B145" s="71"/>
    </row>
    <row r="146" ht="14.25">
      <c r="B146" s="71"/>
    </row>
    <row r="147" ht="14.25">
      <c r="B147" s="71"/>
    </row>
    <row r="148" ht="14.25">
      <c r="B148" s="71"/>
    </row>
    <row r="149" ht="14.25">
      <c r="B149" s="71"/>
    </row>
    <row r="150" ht="14.25">
      <c r="B150" s="71"/>
    </row>
    <row r="151" ht="14.25">
      <c r="B151" s="71"/>
    </row>
    <row r="152" ht="14.25">
      <c r="B152" s="71"/>
    </row>
    <row r="153" ht="14.25">
      <c r="B153" s="71"/>
    </row>
    <row r="154" ht="14.25">
      <c r="B154" s="71"/>
    </row>
    <row r="155" ht="14.25">
      <c r="B155" s="71"/>
    </row>
    <row r="156" ht="14.25">
      <c r="B156" s="71"/>
    </row>
    <row r="157" ht="14.25">
      <c r="B157" s="71"/>
    </row>
    <row r="158" ht="14.25">
      <c r="B158" s="71"/>
    </row>
    <row r="159" ht="14.25">
      <c r="B159" s="71"/>
    </row>
    <row r="160" ht="14.25">
      <c r="B160" s="71"/>
    </row>
    <row r="161" ht="14.25">
      <c r="B161" s="71"/>
    </row>
    <row r="162" ht="14.25">
      <c r="B162" s="71"/>
    </row>
    <row r="163" ht="14.25">
      <c r="B163" s="71"/>
    </row>
    <row r="164" ht="14.25">
      <c r="B164" s="71"/>
    </row>
    <row r="165" ht="14.25">
      <c r="B165" s="71"/>
    </row>
    <row r="166" ht="14.25">
      <c r="B166" s="71"/>
    </row>
    <row r="167" ht="14.25">
      <c r="B167" s="71"/>
    </row>
    <row r="168" ht="14.25">
      <c r="B168" s="71"/>
    </row>
    <row r="169" ht="14.25">
      <c r="B169" s="71"/>
    </row>
    <row r="170" ht="14.25">
      <c r="B170" s="71"/>
    </row>
    <row r="171" ht="14.25">
      <c r="B171" s="71"/>
    </row>
    <row r="172" ht="14.25">
      <c r="B172" s="71"/>
    </row>
    <row r="173" ht="14.25">
      <c r="B173" s="71"/>
    </row>
    <row r="174" ht="14.25">
      <c r="B174" s="71"/>
    </row>
    <row r="175" ht="14.25">
      <c r="B175" s="71"/>
    </row>
    <row r="176" ht="14.25">
      <c r="B176" s="71"/>
    </row>
    <row r="177" ht="14.25">
      <c r="B177" s="71"/>
    </row>
    <row r="178" ht="14.25">
      <c r="B178" s="71"/>
    </row>
    <row r="179" ht="14.25">
      <c r="B179" s="71"/>
    </row>
    <row r="180" ht="14.25">
      <c r="B180" s="71"/>
    </row>
    <row r="181" ht="14.25">
      <c r="B181" s="71"/>
    </row>
    <row r="182" ht="14.25">
      <c r="B182" s="71"/>
    </row>
  </sheetData>
  <sheetProtection/>
  <mergeCells count="46">
    <mergeCell ref="B78:B83"/>
    <mergeCell ref="B72:B77"/>
    <mergeCell ref="B66:B71"/>
    <mergeCell ref="A102:A107"/>
    <mergeCell ref="A108:A113"/>
    <mergeCell ref="A114:A119"/>
    <mergeCell ref="A96:A101"/>
    <mergeCell ref="B96:B101"/>
    <mergeCell ref="B90:B95"/>
    <mergeCell ref="A66:A71"/>
    <mergeCell ref="A120:A125"/>
    <mergeCell ref="B120:B125"/>
    <mergeCell ref="B114:B119"/>
    <mergeCell ref="B108:B113"/>
    <mergeCell ref="B102:B107"/>
    <mergeCell ref="A60:A65"/>
    <mergeCell ref="A72:A77"/>
    <mergeCell ref="A78:A83"/>
    <mergeCell ref="A84:A89"/>
    <mergeCell ref="A90:A95"/>
    <mergeCell ref="B12:B17"/>
    <mergeCell ref="B18:B23"/>
    <mergeCell ref="B24:B29"/>
    <mergeCell ref="B30:B35"/>
    <mergeCell ref="B36:B41"/>
    <mergeCell ref="B42:B47"/>
    <mergeCell ref="B60:B65"/>
    <mergeCell ref="B84:B89"/>
    <mergeCell ref="B6:B11"/>
    <mergeCell ref="A3:A4"/>
    <mergeCell ref="B3:B4"/>
    <mergeCell ref="A6:A11"/>
    <mergeCell ref="A12:A17"/>
    <mergeCell ref="A18:A23"/>
    <mergeCell ref="A24:A29"/>
    <mergeCell ref="A30:A35"/>
    <mergeCell ref="C3:C4"/>
    <mergeCell ref="D3:E3"/>
    <mergeCell ref="A1:E1"/>
    <mergeCell ref="A2:E2"/>
    <mergeCell ref="B48:B53"/>
    <mergeCell ref="B54:B59"/>
    <mergeCell ref="A36:A41"/>
    <mergeCell ref="A42:A47"/>
    <mergeCell ref="A48:A53"/>
    <mergeCell ref="A54:A5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2019-02-08T11:18:14Z</cp:lastPrinted>
  <dcterms:created xsi:type="dcterms:W3CDTF">2013-10-22T11:46:47Z</dcterms:created>
  <dcterms:modified xsi:type="dcterms:W3CDTF">2019-02-08T11:18:35Z</dcterms:modified>
  <cp:category/>
  <cp:version/>
  <cp:contentType/>
  <cp:contentStatus/>
</cp:coreProperties>
</file>