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60" windowWidth="21840" windowHeight="11775"/>
  </bookViews>
  <sheets>
    <sheet name="Отчетная форма" sheetId="7" r:id="rId1"/>
  </sheets>
  <definedNames>
    <definedName name="_xlnm.Print_Area" localSheetId="0">'Отчетная форма'!$A$1:$BK$98</definedName>
  </definedNames>
  <calcPr calcId="145621"/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Z98" i="7"/>
  <c r="Y98" i="7"/>
  <c r="V98" i="7"/>
  <c r="W98" i="7" l="1"/>
  <c r="AA9" i="7" l="1"/>
  <c r="AO98" i="7" l="1"/>
  <c r="AR98" i="7"/>
  <c r="R10" i="7" l="1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AS10" i="7" l="1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S56" i="7"/>
  <c r="AS57" i="7"/>
  <c r="AS58" i="7"/>
  <c r="AS59" i="7"/>
  <c r="AS60" i="7"/>
  <c r="AS61" i="7"/>
  <c r="AS62" i="7"/>
  <c r="AS63" i="7"/>
  <c r="AS64" i="7"/>
  <c r="AS65" i="7"/>
  <c r="AS66" i="7"/>
  <c r="AS67" i="7"/>
  <c r="AS68" i="7"/>
  <c r="AS69" i="7"/>
  <c r="AS70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S85" i="7"/>
  <c r="AS86" i="7"/>
  <c r="AS87" i="7"/>
  <c r="AS88" i="7"/>
  <c r="AS89" i="7"/>
  <c r="AS90" i="7"/>
  <c r="AS91" i="7"/>
  <c r="AS92" i="7"/>
  <c r="AS93" i="7"/>
  <c r="AS94" i="7"/>
  <c r="AS95" i="7"/>
  <c r="AS96" i="7"/>
  <c r="AS97" i="7"/>
  <c r="AP10" i="7" l="1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N98" i="7" l="1"/>
  <c r="AU98" i="7" l="1"/>
  <c r="BK11" i="7" l="1"/>
  <c r="BK12" i="7"/>
  <c r="BK13" i="7"/>
  <c r="BK14" i="7"/>
  <c r="BK15" i="7"/>
  <c r="BK16" i="7"/>
  <c r="BK18" i="7"/>
  <c r="BK19" i="7"/>
  <c r="BK21" i="7"/>
  <c r="BK22" i="7"/>
  <c r="BK23" i="7"/>
  <c r="BK24" i="7"/>
  <c r="BK26" i="7"/>
  <c r="BK31" i="7"/>
  <c r="BK33" i="7"/>
  <c r="BK41" i="7"/>
  <c r="BK48" i="7"/>
  <c r="BK61" i="7"/>
  <c r="BK66" i="7"/>
  <c r="BK69" i="7"/>
  <c r="BK71" i="7"/>
  <c r="BK72" i="7"/>
  <c r="BK73" i="7"/>
  <c r="BK74" i="7"/>
  <c r="BK75" i="7"/>
  <c r="BK76" i="7"/>
  <c r="BK77" i="7"/>
  <c r="BK78" i="7"/>
  <c r="BK79" i="7"/>
  <c r="BK80" i="7"/>
  <c r="BK83" i="7"/>
  <c r="BK86" i="7"/>
  <c r="BK89" i="7"/>
  <c r="BK90" i="7"/>
  <c r="BK91" i="7"/>
  <c r="BK92" i="7"/>
  <c r="BK93" i="7"/>
  <c r="BK94" i="7"/>
  <c r="BK95" i="7"/>
  <c r="BK96" i="7"/>
  <c r="BK97" i="7"/>
  <c r="BH11" i="7"/>
  <c r="BH12" i="7"/>
  <c r="BH13" i="7"/>
  <c r="BH14" i="7"/>
  <c r="BH15" i="7"/>
  <c r="BH16" i="7"/>
  <c r="BH18" i="7"/>
  <c r="BH19" i="7"/>
  <c r="BH21" i="7"/>
  <c r="BH22" i="7"/>
  <c r="BH23" i="7"/>
  <c r="BH24" i="7"/>
  <c r="BH26" i="7"/>
  <c r="BH31" i="7"/>
  <c r="BH33" i="7"/>
  <c r="BH41" i="7"/>
  <c r="BH48" i="7"/>
  <c r="BH61" i="7"/>
  <c r="BH66" i="7"/>
  <c r="BH69" i="7"/>
  <c r="BH71" i="7"/>
  <c r="BH72" i="7"/>
  <c r="BH73" i="7"/>
  <c r="BH74" i="7"/>
  <c r="BH75" i="7"/>
  <c r="BH76" i="7"/>
  <c r="BH77" i="7"/>
  <c r="BH78" i="7"/>
  <c r="BH79" i="7"/>
  <c r="BH80" i="7"/>
  <c r="BH83" i="7"/>
  <c r="BH86" i="7"/>
  <c r="BH89" i="7"/>
  <c r="BH90" i="7"/>
  <c r="BH91" i="7"/>
  <c r="BH92" i="7"/>
  <c r="BH93" i="7"/>
  <c r="BH94" i="7"/>
  <c r="BH95" i="7"/>
  <c r="BH96" i="7"/>
  <c r="BH97" i="7"/>
  <c r="BE11" i="7"/>
  <c r="BE12" i="7"/>
  <c r="BE13" i="7"/>
  <c r="BE14" i="7"/>
  <c r="BE15" i="7"/>
  <c r="BE16" i="7"/>
  <c r="BE18" i="7"/>
  <c r="BE19" i="7"/>
  <c r="BE21" i="7"/>
  <c r="BE22" i="7"/>
  <c r="BE23" i="7"/>
  <c r="BE24" i="7"/>
  <c r="BE26" i="7"/>
  <c r="BE31" i="7"/>
  <c r="BE33" i="7"/>
  <c r="BE41" i="7"/>
  <c r="BE48" i="7"/>
  <c r="BE61" i="7"/>
  <c r="BE66" i="7"/>
  <c r="BE69" i="7"/>
  <c r="BE71" i="7"/>
  <c r="BE72" i="7"/>
  <c r="BE73" i="7"/>
  <c r="BE74" i="7"/>
  <c r="BE75" i="7"/>
  <c r="BE76" i="7"/>
  <c r="BE77" i="7"/>
  <c r="BE78" i="7"/>
  <c r="BE79" i="7"/>
  <c r="BE80" i="7"/>
  <c r="BE83" i="7"/>
  <c r="BE86" i="7"/>
  <c r="BE89" i="7"/>
  <c r="BE90" i="7"/>
  <c r="BE91" i="7"/>
  <c r="BE92" i="7"/>
  <c r="BE93" i="7"/>
  <c r="BE94" i="7"/>
  <c r="BE95" i="7"/>
  <c r="BE96" i="7"/>
  <c r="BE97" i="7"/>
  <c r="BB11" i="7"/>
  <c r="BB12" i="7"/>
  <c r="BB13" i="7"/>
  <c r="BB14" i="7"/>
  <c r="BB15" i="7"/>
  <c r="BB16" i="7"/>
  <c r="BB18" i="7"/>
  <c r="BB19" i="7"/>
  <c r="BB21" i="7"/>
  <c r="BB22" i="7"/>
  <c r="BB23" i="7"/>
  <c r="BB24" i="7"/>
  <c r="BB26" i="7"/>
  <c r="BB31" i="7"/>
  <c r="BB33" i="7"/>
  <c r="BB41" i="7"/>
  <c r="BB48" i="7"/>
  <c r="BB61" i="7"/>
  <c r="BB66" i="7"/>
  <c r="BB69" i="7"/>
  <c r="BB71" i="7"/>
  <c r="BB72" i="7"/>
  <c r="BB73" i="7"/>
  <c r="BB74" i="7"/>
  <c r="BB75" i="7"/>
  <c r="BB76" i="7"/>
  <c r="BB77" i="7"/>
  <c r="BB78" i="7"/>
  <c r="BB79" i="7"/>
  <c r="BB80" i="7"/>
  <c r="BB83" i="7"/>
  <c r="BB86" i="7"/>
  <c r="BB89" i="7"/>
  <c r="BB90" i="7"/>
  <c r="BB91" i="7"/>
  <c r="BB92" i="7"/>
  <c r="BB93" i="7"/>
  <c r="BB94" i="7"/>
  <c r="BB95" i="7"/>
  <c r="BB96" i="7"/>
  <c r="BB97" i="7"/>
  <c r="AY11" i="7"/>
  <c r="AY12" i="7"/>
  <c r="AY13" i="7"/>
  <c r="AY14" i="7"/>
  <c r="AY15" i="7"/>
  <c r="AY16" i="7"/>
  <c r="AY18" i="7"/>
  <c r="AY19" i="7"/>
  <c r="AY21" i="7"/>
  <c r="AY22" i="7"/>
  <c r="AY23" i="7"/>
  <c r="AY24" i="7"/>
  <c r="AY26" i="7"/>
  <c r="AY31" i="7"/>
  <c r="AY33" i="7"/>
  <c r="AY41" i="7"/>
  <c r="AY48" i="7"/>
  <c r="AY61" i="7"/>
  <c r="AY66" i="7"/>
  <c r="AY69" i="7"/>
  <c r="AY71" i="7"/>
  <c r="AY72" i="7"/>
  <c r="AY73" i="7"/>
  <c r="AY74" i="7"/>
  <c r="AY75" i="7"/>
  <c r="AY76" i="7"/>
  <c r="AY77" i="7"/>
  <c r="AY78" i="7"/>
  <c r="AY79" i="7"/>
  <c r="AY80" i="7"/>
  <c r="AY83" i="7"/>
  <c r="AY86" i="7"/>
  <c r="AY89" i="7"/>
  <c r="AY90" i="7"/>
  <c r="AY91" i="7"/>
  <c r="AY92" i="7"/>
  <c r="AY93" i="7"/>
  <c r="AY94" i="7"/>
  <c r="AY95" i="7"/>
  <c r="AY96" i="7"/>
  <c r="AY97" i="7"/>
  <c r="AV11" i="7"/>
  <c r="AV12" i="7"/>
  <c r="AV13" i="7"/>
  <c r="AV14" i="7"/>
  <c r="AV15" i="7"/>
  <c r="AV16" i="7"/>
  <c r="AV18" i="7"/>
  <c r="AV19" i="7"/>
  <c r="AV21" i="7"/>
  <c r="AV22" i="7"/>
  <c r="AV23" i="7"/>
  <c r="AV24" i="7"/>
  <c r="AV26" i="7"/>
  <c r="AV31" i="7"/>
  <c r="AV33" i="7"/>
  <c r="AV41" i="7"/>
  <c r="AV48" i="7"/>
  <c r="AV61" i="7"/>
  <c r="AV66" i="7"/>
  <c r="AV69" i="7"/>
  <c r="AV71" i="7"/>
  <c r="AV72" i="7"/>
  <c r="AV73" i="7"/>
  <c r="AV74" i="7"/>
  <c r="AV75" i="7"/>
  <c r="AV76" i="7"/>
  <c r="AV77" i="7"/>
  <c r="AV78" i="7"/>
  <c r="AV79" i="7"/>
  <c r="AV80" i="7"/>
  <c r="AV83" i="7"/>
  <c r="AV86" i="7"/>
  <c r="AV89" i="7"/>
  <c r="AV90" i="7"/>
  <c r="AV91" i="7"/>
  <c r="AV92" i="7"/>
  <c r="AV93" i="7"/>
  <c r="AV94" i="7"/>
  <c r="AV95" i="7"/>
  <c r="AV96" i="7"/>
  <c r="AV97" i="7"/>
  <c r="AM11" i="7"/>
  <c r="AM12" i="7"/>
  <c r="AM13" i="7"/>
  <c r="AM14" i="7"/>
  <c r="AM15" i="7"/>
  <c r="AM16" i="7"/>
  <c r="AM18" i="7"/>
  <c r="AM19" i="7"/>
  <c r="AM21" i="7"/>
  <c r="AM22" i="7"/>
  <c r="AM23" i="7"/>
  <c r="AM24" i="7"/>
  <c r="AM26" i="7"/>
  <c r="AM31" i="7"/>
  <c r="AM33" i="7"/>
  <c r="AM41" i="7"/>
  <c r="AM48" i="7"/>
  <c r="AM61" i="7"/>
  <c r="AM66" i="7"/>
  <c r="AM69" i="7"/>
  <c r="AM71" i="7"/>
  <c r="AM72" i="7"/>
  <c r="AM73" i="7"/>
  <c r="AM74" i="7"/>
  <c r="AM75" i="7"/>
  <c r="AM76" i="7"/>
  <c r="AM77" i="7"/>
  <c r="AM78" i="7"/>
  <c r="AM79" i="7"/>
  <c r="AM80" i="7"/>
  <c r="AM83" i="7"/>
  <c r="AM86" i="7"/>
  <c r="AM89" i="7"/>
  <c r="AM90" i="7"/>
  <c r="AM91" i="7"/>
  <c r="AM92" i="7"/>
  <c r="AM93" i="7"/>
  <c r="AM94" i="7"/>
  <c r="AM95" i="7"/>
  <c r="AM96" i="7"/>
  <c r="AM97" i="7"/>
  <c r="AJ11" i="7"/>
  <c r="AJ12" i="7"/>
  <c r="AJ13" i="7"/>
  <c r="AJ14" i="7"/>
  <c r="AJ15" i="7"/>
  <c r="AJ16" i="7"/>
  <c r="AJ18" i="7"/>
  <c r="AJ19" i="7"/>
  <c r="AJ21" i="7"/>
  <c r="AJ22" i="7"/>
  <c r="AJ23" i="7"/>
  <c r="AJ24" i="7"/>
  <c r="AJ26" i="7"/>
  <c r="AJ31" i="7"/>
  <c r="AJ33" i="7"/>
  <c r="AJ41" i="7"/>
  <c r="AJ48" i="7"/>
  <c r="AJ61" i="7"/>
  <c r="AJ66" i="7"/>
  <c r="AJ69" i="7"/>
  <c r="AJ71" i="7"/>
  <c r="AJ72" i="7"/>
  <c r="AJ73" i="7"/>
  <c r="AJ74" i="7"/>
  <c r="AJ75" i="7"/>
  <c r="AJ76" i="7"/>
  <c r="AJ77" i="7"/>
  <c r="AJ78" i="7"/>
  <c r="AJ79" i="7"/>
  <c r="AJ80" i="7"/>
  <c r="AJ83" i="7"/>
  <c r="AJ86" i="7"/>
  <c r="AJ89" i="7"/>
  <c r="AJ90" i="7"/>
  <c r="AJ91" i="7"/>
  <c r="AJ92" i="7"/>
  <c r="AJ93" i="7"/>
  <c r="AJ94" i="7"/>
  <c r="AJ95" i="7"/>
  <c r="AJ96" i="7"/>
  <c r="AJ97" i="7"/>
  <c r="AG11" i="7"/>
  <c r="AG12" i="7"/>
  <c r="AG13" i="7"/>
  <c r="AG14" i="7"/>
  <c r="AG15" i="7"/>
  <c r="AG16" i="7"/>
  <c r="AG18" i="7"/>
  <c r="AG19" i="7"/>
  <c r="AG21" i="7"/>
  <c r="AG22" i="7"/>
  <c r="AG23" i="7"/>
  <c r="AG24" i="7"/>
  <c r="AG26" i="7"/>
  <c r="AG31" i="7"/>
  <c r="AG33" i="7"/>
  <c r="AG41" i="7"/>
  <c r="AG48" i="7"/>
  <c r="AG61" i="7"/>
  <c r="AG66" i="7"/>
  <c r="AG69" i="7"/>
  <c r="AG71" i="7"/>
  <c r="AG72" i="7"/>
  <c r="AG73" i="7"/>
  <c r="AG74" i="7"/>
  <c r="AG75" i="7"/>
  <c r="AG76" i="7"/>
  <c r="AG77" i="7"/>
  <c r="AG78" i="7"/>
  <c r="AG79" i="7"/>
  <c r="AG80" i="7"/>
  <c r="AG83" i="7"/>
  <c r="AG86" i="7"/>
  <c r="AG89" i="7"/>
  <c r="AG90" i="7"/>
  <c r="AG91" i="7"/>
  <c r="AG92" i="7"/>
  <c r="AG93" i="7"/>
  <c r="AG94" i="7"/>
  <c r="AG95" i="7"/>
  <c r="AG96" i="7"/>
  <c r="AG97" i="7"/>
  <c r="AD11" i="7"/>
  <c r="AD12" i="7"/>
  <c r="AD13" i="7"/>
  <c r="AD14" i="7"/>
  <c r="AD15" i="7"/>
  <c r="AD16" i="7"/>
  <c r="AD18" i="7"/>
  <c r="AD19" i="7"/>
  <c r="AD21" i="7"/>
  <c r="AD22" i="7"/>
  <c r="AD23" i="7"/>
  <c r="AD24" i="7"/>
  <c r="AD26" i="7"/>
  <c r="AD31" i="7"/>
  <c r="AD33" i="7"/>
  <c r="AD41" i="7"/>
  <c r="AD48" i="7"/>
  <c r="AD61" i="7"/>
  <c r="AD66" i="7"/>
  <c r="AD69" i="7"/>
  <c r="AD71" i="7"/>
  <c r="AD72" i="7"/>
  <c r="AD73" i="7"/>
  <c r="AD74" i="7"/>
  <c r="AD75" i="7"/>
  <c r="AD76" i="7"/>
  <c r="AD77" i="7"/>
  <c r="AD78" i="7"/>
  <c r="AD79" i="7"/>
  <c r="AD80" i="7"/>
  <c r="AD83" i="7"/>
  <c r="AD86" i="7"/>
  <c r="AD89" i="7"/>
  <c r="AD90" i="7"/>
  <c r="AD91" i="7"/>
  <c r="AD92" i="7"/>
  <c r="AD93" i="7"/>
  <c r="AD94" i="7"/>
  <c r="AD95" i="7"/>
  <c r="AD96" i="7"/>
  <c r="AD97" i="7"/>
  <c r="AA11" i="7"/>
  <c r="AA12" i="7"/>
  <c r="AA13" i="7"/>
  <c r="AA14" i="7"/>
  <c r="AA15" i="7"/>
  <c r="AA16" i="7"/>
  <c r="AA18" i="7"/>
  <c r="AA19" i="7"/>
  <c r="AA21" i="7"/>
  <c r="AA22" i="7"/>
  <c r="AA23" i="7"/>
  <c r="AA24" i="7"/>
  <c r="AA26" i="7"/>
  <c r="AA31" i="7"/>
  <c r="AA33" i="7"/>
  <c r="AA41" i="7"/>
  <c r="AA48" i="7"/>
  <c r="AA61" i="7"/>
  <c r="AA66" i="7"/>
  <c r="AA69" i="7"/>
  <c r="AA71" i="7"/>
  <c r="AA72" i="7"/>
  <c r="AA73" i="7"/>
  <c r="AA74" i="7"/>
  <c r="AA75" i="7"/>
  <c r="AA76" i="7"/>
  <c r="AA77" i="7"/>
  <c r="AA78" i="7"/>
  <c r="AA79" i="7"/>
  <c r="AA80" i="7"/>
  <c r="AA83" i="7"/>
  <c r="AA86" i="7"/>
  <c r="AA89" i="7"/>
  <c r="AA90" i="7"/>
  <c r="AA91" i="7"/>
  <c r="AA92" i="7"/>
  <c r="AA93" i="7"/>
  <c r="AA94" i="7"/>
  <c r="AA95" i="7"/>
  <c r="AA96" i="7"/>
  <c r="AA97" i="7"/>
  <c r="X11" i="7"/>
  <c r="X12" i="7"/>
  <c r="X13" i="7"/>
  <c r="X14" i="7"/>
  <c r="X15" i="7"/>
  <c r="X16" i="7"/>
  <c r="X18" i="7"/>
  <c r="X19" i="7"/>
  <c r="X21" i="7"/>
  <c r="X22" i="7"/>
  <c r="X23" i="7"/>
  <c r="X24" i="7"/>
  <c r="X26" i="7"/>
  <c r="X31" i="7"/>
  <c r="X33" i="7"/>
  <c r="X41" i="7"/>
  <c r="X48" i="7"/>
  <c r="X61" i="7"/>
  <c r="X66" i="7"/>
  <c r="X69" i="7"/>
  <c r="X71" i="7"/>
  <c r="X72" i="7"/>
  <c r="X73" i="7"/>
  <c r="X74" i="7"/>
  <c r="X75" i="7"/>
  <c r="X76" i="7"/>
  <c r="X77" i="7"/>
  <c r="X78" i="7"/>
  <c r="X79" i="7"/>
  <c r="X80" i="7"/>
  <c r="X83" i="7"/>
  <c r="X86" i="7"/>
  <c r="X89" i="7"/>
  <c r="X90" i="7"/>
  <c r="X91" i="7"/>
  <c r="X92" i="7"/>
  <c r="X93" i="7"/>
  <c r="X94" i="7"/>
  <c r="X95" i="7"/>
  <c r="X96" i="7"/>
  <c r="X97" i="7"/>
  <c r="U11" i="7"/>
  <c r="U12" i="7"/>
  <c r="U13" i="7"/>
  <c r="U14" i="7"/>
  <c r="U15" i="7"/>
  <c r="U16" i="7"/>
  <c r="U18" i="7"/>
  <c r="U19" i="7"/>
  <c r="U21" i="7"/>
  <c r="U22" i="7"/>
  <c r="U23" i="7"/>
  <c r="U24" i="7"/>
  <c r="U26" i="7"/>
  <c r="U31" i="7"/>
  <c r="U33" i="7"/>
  <c r="U41" i="7"/>
  <c r="U48" i="7"/>
  <c r="U61" i="7"/>
  <c r="U66" i="7"/>
  <c r="U69" i="7"/>
  <c r="U71" i="7"/>
  <c r="U72" i="7"/>
  <c r="U73" i="7"/>
  <c r="U74" i="7"/>
  <c r="U75" i="7"/>
  <c r="U76" i="7"/>
  <c r="U77" i="7"/>
  <c r="U78" i="7"/>
  <c r="U79" i="7"/>
  <c r="U80" i="7"/>
  <c r="U83" i="7"/>
  <c r="U86" i="7"/>
  <c r="U89" i="7"/>
  <c r="U90" i="7"/>
  <c r="U91" i="7"/>
  <c r="U92" i="7"/>
  <c r="U93" i="7"/>
  <c r="U94" i="7"/>
  <c r="U95" i="7"/>
  <c r="U96" i="7"/>
  <c r="U97" i="7"/>
  <c r="AS98" i="7" l="1"/>
  <c r="AP98" i="7"/>
  <c r="E98" i="7" l="1"/>
  <c r="D98" i="7"/>
  <c r="F98" i="7" l="1"/>
  <c r="BJ98" i="7"/>
  <c r="BI98" i="7"/>
  <c r="BG98" i="7"/>
  <c r="BF98" i="7"/>
  <c r="BD98" i="7"/>
  <c r="BA98" i="7"/>
  <c r="BC98" i="7"/>
  <c r="AZ98" i="7"/>
  <c r="AX98" i="7"/>
  <c r="AW98" i="7"/>
  <c r="BE98" i="7" l="1"/>
  <c r="BB98" i="7"/>
  <c r="AY98" i="7"/>
  <c r="BK98" i="7"/>
  <c r="BH98" i="7"/>
  <c r="AT98" i="7"/>
  <c r="AV98" i="7" s="1"/>
  <c r="AL98" i="7"/>
  <c r="AK98" i="7"/>
  <c r="AI98" i="7"/>
  <c r="AH98" i="7"/>
  <c r="AF98" i="7"/>
  <c r="AE98" i="7"/>
  <c r="AC98" i="7"/>
  <c r="AB98" i="7"/>
  <c r="T98" i="7"/>
  <c r="S98" i="7"/>
  <c r="Q98" i="7"/>
  <c r="P98" i="7"/>
  <c r="N98" i="7"/>
  <c r="M98" i="7"/>
  <c r="K98" i="7"/>
  <c r="J98" i="7"/>
  <c r="H98" i="7"/>
  <c r="G98" i="7"/>
  <c r="I98" i="7" l="1"/>
  <c r="U98" i="7"/>
  <c r="AA98" i="7"/>
  <c r="X98" i="7"/>
  <c r="AD98" i="7"/>
  <c r="O98" i="7"/>
  <c r="AG98" i="7"/>
  <c r="AM98" i="7"/>
  <c r="L98" i="7"/>
  <c r="R98" i="7"/>
  <c r="AJ98" i="7"/>
</calcChain>
</file>

<file path=xl/sharedStrings.xml><?xml version="1.0" encoding="utf-8"?>
<sst xmlns="http://schemas.openxmlformats.org/spreadsheetml/2006/main" count="183" uniqueCount="157">
  <si>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</si>
  <si>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</si>
  <si>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</si>
  <si>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</si>
  <si>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</si>
  <si>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</si>
  <si>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</si>
  <si>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</si>
  <si>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</si>
  <si>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</si>
  <si>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</si>
  <si>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</si>
  <si>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</si>
  <si>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</si>
  <si>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</si>
  <si>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</si>
  <si>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</si>
  <si>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</si>
  <si>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</si>
  <si>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</si>
  <si>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</si>
  <si>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</si>
  <si>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</si>
  <si>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</si>
  <si>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</si>
  <si>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</si>
  <si>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</si>
  <si>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</si>
  <si>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</si>
  <si>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</si>
  <si>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</si>
  <si>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</si>
  <si>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</si>
  <si>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</si>
  <si>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</si>
  <si>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</si>
  <si>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</si>
  <si>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</si>
  <si>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</si>
  <si>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</si>
  <si>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</si>
  <si>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</si>
  <si>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</si>
  <si>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</si>
  <si>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</si>
  <si>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</si>
  <si>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</si>
  <si>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</si>
  <si>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</si>
  <si>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</si>
  <si>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</si>
  <si>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</si>
  <si>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</si>
  <si>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</si>
  <si>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</si>
  <si>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</si>
  <si>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</si>
  <si>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</si>
  <si>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</si>
  <si>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</si>
  <si>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</si>
  <si>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</si>
  <si>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</si>
  <si>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</si>
  <si>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</si>
  <si>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</si>
  <si>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</si>
  <si>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</si>
  <si>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</si>
  <si>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</si>
  <si>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</si>
  <si>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</si>
  <si>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</si>
  <si>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</si>
  <si>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</si>
  <si>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</si>
  <si>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</si>
  <si>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</si>
  <si>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</si>
  <si>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</si>
  <si>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</si>
  <si>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</si>
  <si>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</si>
  <si>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</si>
  <si>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</si>
  <si>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</si>
  <si>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</si>
  <si>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</si>
  <si>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</si>
  <si>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</si>
  <si>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</si>
  <si>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</si>
  <si>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</si>
  <si>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</si>
  <si>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</si>
  <si>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</si>
  <si>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</si>
  <si>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с. Карамышево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</si>
  <si>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</si>
  <si>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</si>
  <si>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</si>
  <si>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</si>
  <si>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</si>
  <si>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</si>
  <si>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</si>
  <si>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</si>
  <si>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 г. Грязи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</si>
  <si>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</si>
  <si>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</si>
  <si>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</si>
  <si>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</si>
  <si>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</si>
  <si>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</si>
  <si>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</si>
  <si>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</si>
  <si>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</si>
  <si>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</si>
  <si>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</si>
  <si>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</si>
  <si>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</si>
  <si>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</si>
  <si>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</si>
  <si>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</si>
  <si>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</si>
  <si>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</si>
  <si>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</si>
  <si>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</si>
  <si>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</si>
  <si>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</si>
  <si>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Муниципальное 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</si>
  <si>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</si>
  <si>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</si>
  <si>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</si>
  <si>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</si>
  <si>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</si>
  <si>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</si>
  <si>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</si>
  <si>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</si>
  <si>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</si>
  <si>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</si>
  <si>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</si>
  <si>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</si>
  <si>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</si>
  <si>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</si>
  <si>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Муниципальное 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</si>
  <si>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</si>
  <si>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</si>
  <si>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</si>
  <si>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</si>
  <si>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</si>
  <si>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</si>
  <si>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</si>
  <si>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</si>
  <si>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</si>
  <si>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</si>
  <si>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</si>
  <si>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январь-декабрь 2018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</si>
</sst>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"/>
  <sheetViews>
    <sheetView tabSelected="1" view="pageBreakPreview" zoomScale="60" zoomScaleNormal="60" workbookViewId="0">
      <selection activeCell="I116" sqref="I116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42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</row>
    <row r="2" spans="1:63" ht="135" customHeight="1" thickBot="1" x14ac:dyDescent="0.3">
      <c r="A2" s="68" t="s">
        <v>156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8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3"/>
      <c r="BD2" s="93"/>
      <c r="BE2" s="93"/>
      <c r="BF2" s="93"/>
      <c r="BG2" s="93"/>
      <c r="BH2" s="93"/>
      <c r="BI2" s="93"/>
      <c r="BJ2" s="93"/>
      <c r="BK2" s="93"/>
    </row>
    <row r="3" spans="1:63" s="3" customFormat="1" ht="43.15" customHeight="1" thickBot="1" x14ac:dyDescent="0.3">
      <c r="A3" s="70" t="s">
        <v>5</v>
      </c>
      <c r="B3" s="53" t="s">
        <v>2</v>
      </c>
      <c r="C3" s="58" t="s">
        <v>7</v>
      </c>
      <c r="D3" s="59" t="s">
        <v>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95"/>
    </row>
    <row r="4" spans="1:63" s="3" customFormat="1" ht="43.15" customHeight="1" x14ac:dyDescent="0.25">
      <c r="A4" s="71"/>
      <c r="B4" s="53"/>
      <c r="C4" s="58"/>
      <c r="D4" s="61" t="s">
        <v>22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61" t="s">
        <v>23</v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3"/>
      <c r="AN4" s="61" t="s">
        <v>37</v>
      </c>
      <c r="AO4" s="62"/>
      <c r="AP4" s="62"/>
      <c r="AQ4" s="62"/>
      <c r="AR4" s="62"/>
      <c r="AS4" s="63"/>
      <c r="AT4" s="69" t="s">
        <v>41</v>
      </c>
      <c r="AU4" s="55"/>
      <c r="AV4" s="55"/>
      <c r="AW4" s="55"/>
      <c r="AX4" s="55"/>
      <c r="AY4" s="73"/>
      <c r="AZ4" s="69" t="s">
        <v>44</v>
      </c>
      <c r="BA4" s="55"/>
      <c r="BB4" s="55"/>
      <c r="BC4" s="55"/>
      <c r="BD4" s="55"/>
      <c r="BE4" s="56"/>
      <c r="BF4" s="54" t="s">
        <v>49</v>
      </c>
      <c r="BG4" s="55"/>
      <c r="BH4" s="55"/>
      <c r="BI4" s="55"/>
      <c r="BJ4" s="55"/>
      <c r="BK4" s="56"/>
    </row>
    <row r="5" spans="1:63" s="2" customFormat="1" ht="61.15" customHeight="1" x14ac:dyDescent="0.2">
      <c r="A5" s="71"/>
      <c r="B5" s="53"/>
      <c r="C5" s="58"/>
      <c r="D5" s="64" t="s">
        <v>8</v>
      </c>
      <c r="E5" s="53"/>
      <c r="F5" s="53"/>
      <c r="G5" s="53" t="s">
        <v>11</v>
      </c>
      <c r="H5" s="53"/>
      <c r="I5" s="53"/>
      <c r="J5" s="53" t="s">
        <v>14</v>
      </c>
      <c r="K5" s="53"/>
      <c r="L5" s="53"/>
      <c r="M5" s="53" t="s">
        <v>15</v>
      </c>
      <c r="N5" s="53"/>
      <c r="O5" s="53"/>
      <c r="P5" s="53" t="s">
        <v>18</v>
      </c>
      <c r="Q5" s="53"/>
      <c r="R5" s="53"/>
      <c r="S5" s="53" t="s">
        <v>20</v>
      </c>
      <c r="T5" s="53"/>
      <c r="U5" s="58"/>
      <c r="V5" s="64" t="s">
        <v>24</v>
      </c>
      <c r="W5" s="53"/>
      <c r="X5" s="53"/>
      <c r="Y5" s="53" t="s">
        <v>25</v>
      </c>
      <c r="Z5" s="53"/>
      <c r="AA5" s="53"/>
      <c r="AB5" s="53" t="s">
        <v>28</v>
      </c>
      <c r="AC5" s="53"/>
      <c r="AD5" s="53"/>
      <c r="AE5" s="53" t="s">
        <v>31</v>
      </c>
      <c r="AF5" s="53"/>
      <c r="AG5" s="53"/>
      <c r="AH5" s="53" t="s">
        <v>34</v>
      </c>
      <c r="AI5" s="53"/>
      <c r="AJ5" s="53"/>
      <c r="AK5" s="53" t="s">
        <v>36</v>
      </c>
      <c r="AL5" s="53"/>
      <c r="AM5" s="58"/>
      <c r="AN5" s="64" t="s">
        <v>38</v>
      </c>
      <c r="AO5" s="53"/>
      <c r="AP5" s="53"/>
      <c r="AQ5" s="53" t="s">
        <v>40</v>
      </c>
      <c r="AR5" s="53"/>
      <c r="AS5" s="58"/>
      <c r="AT5" s="50" t="s">
        <v>42</v>
      </c>
      <c r="AU5" s="51"/>
      <c r="AV5" s="52"/>
      <c r="AW5" s="58" t="s">
        <v>43</v>
      </c>
      <c r="AX5" s="51"/>
      <c r="AY5" s="51"/>
      <c r="AZ5" s="64" t="s">
        <v>45</v>
      </c>
      <c r="BA5" s="53"/>
      <c r="BB5" s="53"/>
      <c r="BC5" s="53" t="s">
        <v>46</v>
      </c>
      <c r="BD5" s="53"/>
      <c r="BE5" s="57"/>
      <c r="BF5" s="52" t="s">
        <v>50</v>
      </c>
      <c r="BG5" s="53"/>
      <c r="BH5" s="53"/>
      <c r="BI5" s="53" t="s">
        <v>51</v>
      </c>
      <c r="BJ5" s="53"/>
      <c r="BK5" s="57"/>
    </row>
    <row r="6" spans="1:63" s="2" customFormat="1" ht="154.15" customHeight="1" x14ac:dyDescent="0.2">
      <c r="A6" s="72"/>
      <c r="B6" s="53"/>
      <c r="C6" s="58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49" t="s">
        <v>29</v>
      </c>
      <c r="AC6" s="49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49">
        <v>28</v>
      </c>
      <c r="AC7" s="49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74" t="s">
        <v>66</v>
      </c>
      <c r="C8" s="25">
        <v>4802001831</v>
      </c>
      <c r="D8" s="26">
        <v>55</v>
      </c>
      <c r="E8" s="27">
        <v>63</v>
      </c>
      <c r="F8" s="49">
        <f t="shared" ref="F8:F71" si="0">(D8/E8)*100</f>
        <v>87.301587301587304</v>
      </c>
      <c r="G8" s="27">
        <v>66989664.890000001</v>
      </c>
      <c r="H8" s="27">
        <v>72215514.099999994</v>
      </c>
      <c r="I8" s="49">
        <f t="shared" ref="I8:I71" si="1">(G8/H8)*100</f>
        <v>92.763536651191686</v>
      </c>
      <c r="J8" s="27">
        <v>30</v>
      </c>
      <c r="K8" s="27">
        <v>63</v>
      </c>
      <c r="L8" s="46">
        <v>47.619047619047613</v>
      </c>
      <c r="M8" s="27">
        <v>63</v>
      </c>
      <c r="N8" s="27">
        <v>63</v>
      </c>
      <c r="O8" s="46">
        <v>100</v>
      </c>
      <c r="P8" s="27">
        <v>4</v>
      </c>
      <c r="Q8" s="27">
        <v>63</v>
      </c>
      <c r="R8" s="46">
        <v>6.3492063492063489</v>
      </c>
      <c r="S8" s="27">
        <v>1</v>
      </c>
      <c r="T8" s="27">
        <v>63</v>
      </c>
      <c r="U8" s="36">
        <v>1.5873015873015872</v>
      </c>
      <c r="V8" s="26">
        <v>9</v>
      </c>
      <c r="W8" s="27">
        <v>26</v>
      </c>
      <c r="X8" s="37">
        <v>34.615384615384613</v>
      </c>
      <c r="Y8" s="27">
        <v>28211232.699999999</v>
      </c>
      <c r="Z8" s="27">
        <v>58869651.840000004</v>
      </c>
      <c r="AA8" s="46">
        <v>47.92152122230047</v>
      </c>
      <c r="AB8" s="90">
        <v>37</v>
      </c>
      <c r="AC8" s="90">
        <v>223</v>
      </c>
      <c r="AD8" s="37">
        <v>16.591928251121075</v>
      </c>
      <c r="AE8" s="27">
        <v>28737022.769999996</v>
      </c>
      <c r="AF8" s="27">
        <v>64621787.920000002</v>
      </c>
      <c r="AG8" s="37">
        <v>44.469556932679794</v>
      </c>
      <c r="AH8" s="27">
        <v>4</v>
      </c>
      <c r="AI8" s="27">
        <v>223</v>
      </c>
      <c r="AJ8" s="37">
        <v>1.7937219730941705</v>
      </c>
      <c r="AK8" s="27">
        <v>4427947.1399999997</v>
      </c>
      <c r="AL8" s="27">
        <v>64621787.920000002</v>
      </c>
      <c r="AM8" s="36">
        <v>6.8520963014543597</v>
      </c>
      <c r="AN8" s="26">
        <v>365</v>
      </c>
      <c r="AO8" s="27">
        <v>53</v>
      </c>
      <c r="AP8" s="46">
        <v>6.8867924528301883</v>
      </c>
      <c r="AQ8" s="27">
        <v>272</v>
      </c>
      <c r="AR8" s="27">
        <v>53</v>
      </c>
      <c r="AS8" s="48">
        <v>5.132075471698113</v>
      </c>
      <c r="AT8" s="26">
        <v>27117291.139999997</v>
      </c>
      <c r="AU8" s="27">
        <v>28776484.43</v>
      </c>
      <c r="AV8" s="37">
        <v>94.234204341270171</v>
      </c>
      <c r="AW8" s="27">
        <v>53908114.379999995</v>
      </c>
      <c r="AX8" s="27">
        <v>64621787.920000002</v>
      </c>
      <c r="AY8" s="36">
        <v>83.42095772208711</v>
      </c>
      <c r="AZ8" s="26">
        <v>33478045.569999993</v>
      </c>
      <c r="BA8" s="27">
        <v>28737022.769999996</v>
      </c>
      <c r="BB8" s="37">
        <v>14.161587748863314</v>
      </c>
      <c r="BC8" s="27">
        <v>1</v>
      </c>
      <c r="BD8" s="27">
        <v>37</v>
      </c>
      <c r="BE8" s="38">
        <v>2.7027027027027026</v>
      </c>
      <c r="BF8" s="28">
        <v>0</v>
      </c>
      <c r="BG8" s="27">
        <v>53</v>
      </c>
      <c r="BH8" s="37">
        <v>0</v>
      </c>
      <c r="BI8" s="27">
        <v>0</v>
      </c>
      <c r="BJ8" s="27">
        <v>53</v>
      </c>
      <c r="BK8" s="38">
        <v>0</v>
      </c>
    </row>
    <row r="9" spans="1:63" s="2" customFormat="1" ht="48" customHeight="1" x14ac:dyDescent="0.2">
      <c r="A9" s="21">
        <v>2</v>
      </c>
      <c r="B9" s="75" t="s">
        <v>67</v>
      </c>
      <c r="C9" s="22">
        <v>4802009206</v>
      </c>
      <c r="D9" s="26">
        <v>69</v>
      </c>
      <c r="E9" s="27">
        <v>74</v>
      </c>
      <c r="F9" s="49">
        <f t="shared" si="0"/>
        <v>93.243243243243242</v>
      </c>
      <c r="G9" s="27">
        <v>300811523.06</v>
      </c>
      <c r="H9" s="27">
        <v>323036172.44</v>
      </c>
      <c r="I9" s="49">
        <f t="shared" si="1"/>
        <v>93.120074073398712</v>
      </c>
      <c r="J9" s="27">
        <v>26</v>
      </c>
      <c r="K9" s="27">
        <v>74</v>
      </c>
      <c r="L9" s="46">
        <v>35.135135135135137</v>
      </c>
      <c r="M9" s="27">
        <v>74</v>
      </c>
      <c r="N9" s="27">
        <v>74</v>
      </c>
      <c r="O9" s="46">
        <v>100</v>
      </c>
      <c r="P9" s="27">
        <v>0</v>
      </c>
      <c r="Q9" s="27">
        <v>74</v>
      </c>
      <c r="R9" s="46">
        <v>0</v>
      </c>
      <c r="S9" s="27">
        <v>3</v>
      </c>
      <c r="T9" s="27">
        <v>74</v>
      </c>
      <c r="U9" s="48">
        <v>4.0540540540540544</v>
      </c>
      <c r="V9" s="26">
        <v>14</v>
      </c>
      <c r="W9" s="27">
        <v>30</v>
      </c>
      <c r="X9" s="46">
        <v>46.666666666666664</v>
      </c>
      <c r="Y9" s="27">
        <v>55080122.020000003</v>
      </c>
      <c r="Z9" s="27">
        <v>225238678.38999999</v>
      </c>
      <c r="AA9" s="46">
        <f t="shared" ref="AA9" si="2">(Y9/Z9)*100</f>
        <v>24.454113482511634</v>
      </c>
      <c r="AB9" s="90">
        <v>38</v>
      </c>
      <c r="AC9" s="90">
        <v>389</v>
      </c>
      <c r="AD9" s="46">
        <v>9.7686375321336758</v>
      </c>
      <c r="AE9" s="27">
        <v>143033225.75</v>
      </c>
      <c r="AF9" s="27">
        <v>189958318.93000001</v>
      </c>
      <c r="AG9" s="46">
        <v>75.297163375460286</v>
      </c>
      <c r="AH9" s="27">
        <v>1</v>
      </c>
      <c r="AI9" s="27">
        <v>389</v>
      </c>
      <c r="AJ9" s="46">
        <v>0.25706940874035988</v>
      </c>
      <c r="AK9" s="27">
        <v>5233000</v>
      </c>
      <c r="AL9" s="27">
        <v>189958318.93000001</v>
      </c>
      <c r="AM9" s="48">
        <v>2.7548148612161443</v>
      </c>
      <c r="AN9" s="26">
        <v>447</v>
      </c>
      <c r="AO9" s="27">
        <v>67</v>
      </c>
      <c r="AP9" s="46">
        <v>6.6716417910447765</v>
      </c>
      <c r="AQ9" s="27">
        <v>327</v>
      </c>
      <c r="AR9" s="27">
        <v>67</v>
      </c>
      <c r="AS9" s="48">
        <v>4.8805970149253728</v>
      </c>
      <c r="AT9" s="26">
        <v>75775000</v>
      </c>
      <c r="AU9" s="27">
        <v>193196800</v>
      </c>
      <c r="AV9" s="46">
        <v>39.221664126942066</v>
      </c>
      <c r="AW9" s="27">
        <v>75775000</v>
      </c>
      <c r="AX9" s="27">
        <v>0</v>
      </c>
      <c r="AY9" s="48" t="e">
        <v>#DIV/0!</v>
      </c>
      <c r="AZ9" s="26">
        <v>173707226.06</v>
      </c>
      <c r="BA9" s="27">
        <v>143033225.75</v>
      </c>
      <c r="BB9" s="46">
        <v>17.658448071357114</v>
      </c>
      <c r="BC9" s="27">
        <v>0</v>
      </c>
      <c r="BD9" s="27">
        <v>56</v>
      </c>
      <c r="BE9" s="47">
        <v>0</v>
      </c>
      <c r="BF9" s="28">
        <v>0</v>
      </c>
      <c r="BG9" s="27">
        <v>67</v>
      </c>
      <c r="BH9" s="46">
        <v>0</v>
      </c>
      <c r="BI9" s="27">
        <v>0</v>
      </c>
      <c r="BJ9" s="27">
        <v>67</v>
      </c>
      <c r="BK9" s="47">
        <v>0</v>
      </c>
    </row>
    <row r="10" spans="1:63" s="2" customFormat="1" ht="27" customHeight="1" x14ac:dyDescent="0.2">
      <c r="A10" s="21">
        <v>3</v>
      </c>
      <c r="B10" s="75" t="s">
        <v>68</v>
      </c>
      <c r="C10" s="22">
        <v>4802002095</v>
      </c>
      <c r="D10" s="26">
        <v>2</v>
      </c>
      <c r="E10" s="27">
        <v>3</v>
      </c>
      <c r="F10" s="49">
        <f t="shared" si="0"/>
        <v>66.666666666666657</v>
      </c>
      <c r="G10" s="27">
        <v>6375150.9000000004</v>
      </c>
      <c r="H10" s="27">
        <v>10733185.98</v>
      </c>
      <c r="I10" s="49">
        <f t="shared" si="1"/>
        <v>59.396631269404324</v>
      </c>
      <c r="J10" s="27">
        <v>2</v>
      </c>
      <c r="K10" s="27">
        <v>3</v>
      </c>
      <c r="L10" s="46">
        <f t="shared" ref="L10:L71" si="3">(J10/K10)*100</f>
        <v>66.666666666666657</v>
      </c>
      <c r="M10" s="27">
        <v>3</v>
      </c>
      <c r="N10" s="27">
        <v>3</v>
      </c>
      <c r="O10" s="46">
        <f t="shared" ref="O10:O71" si="4">(M10/N10)*100</f>
        <v>100</v>
      </c>
      <c r="P10" s="27">
        <v>0</v>
      </c>
      <c r="Q10" s="27">
        <v>3</v>
      </c>
      <c r="R10" s="46">
        <f t="shared" ref="R10:R71" si="5">(P10/Q10)*100</f>
        <v>0</v>
      </c>
      <c r="S10" s="27">
        <v>1</v>
      </c>
      <c r="T10" s="27">
        <v>3</v>
      </c>
      <c r="U10" s="36">
        <v>33.333333333333329</v>
      </c>
      <c r="V10" s="26">
        <v>1</v>
      </c>
      <c r="W10" s="27">
        <v>2</v>
      </c>
      <c r="X10" s="37">
        <v>50</v>
      </c>
      <c r="Y10" s="27">
        <v>3187575.45</v>
      </c>
      <c r="Z10" s="27">
        <v>6375150.9000000004</v>
      </c>
      <c r="AA10" s="37">
        <v>50</v>
      </c>
      <c r="AB10" s="90">
        <v>1</v>
      </c>
      <c r="AC10" s="90">
        <v>99</v>
      </c>
      <c r="AD10" s="37">
        <v>1.0101010101010102</v>
      </c>
      <c r="AE10" s="27">
        <v>1278422.68</v>
      </c>
      <c r="AF10" s="27">
        <v>8389033.2100000009</v>
      </c>
      <c r="AG10" s="37">
        <v>15.239213482622507</v>
      </c>
      <c r="AH10" s="27">
        <v>1</v>
      </c>
      <c r="AI10" s="27">
        <v>99</v>
      </c>
      <c r="AJ10" s="37">
        <v>1.0101010101010102</v>
      </c>
      <c r="AK10" s="27">
        <v>1278422.68</v>
      </c>
      <c r="AL10" s="27">
        <v>8389033.2100000009</v>
      </c>
      <c r="AM10" s="36">
        <v>15.239213482622507</v>
      </c>
      <c r="AN10" s="26">
        <v>15</v>
      </c>
      <c r="AO10" s="27">
        <v>2</v>
      </c>
      <c r="AP10" s="46">
        <f t="shared" ref="AP10:AP71" si="6">AN10/AO10</f>
        <v>7.5</v>
      </c>
      <c r="AQ10" s="27">
        <v>11</v>
      </c>
      <c r="AR10" s="27">
        <v>2</v>
      </c>
      <c r="AS10" s="48">
        <f t="shared" ref="AS10:AS71" si="7">AQ10/AR10</f>
        <v>5.5</v>
      </c>
      <c r="AT10" s="26">
        <v>0</v>
      </c>
      <c r="AU10" s="27">
        <v>0</v>
      </c>
      <c r="AV10" s="37" t="e">
        <v>#DIV/0!</v>
      </c>
      <c r="AW10" s="27">
        <v>0</v>
      </c>
      <c r="AX10" s="27">
        <v>8389033.2100000009</v>
      </c>
      <c r="AY10" s="36">
        <v>0</v>
      </c>
      <c r="AZ10" s="26">
        <v>3187575.45</v>
      </c>
      <c r="BA10" s="27">
        <v>1278422.68</v>
      </c>
      <c r="BB10" s="37">
        <v>59.893571146684543</v>
      </c>
      <c r="BC10" s="27">
        <v>0</v>
      </c>
      <c r="BD10" s="27">
        <v>1</v>
      </c>
      <c r="BE10" s="38">
        <v>0</v>
      </c>
      <c r="BF10" s="28">
        <v>0</v>
      </c>
      <c r="BG10" s="27">
        <v>2</v>
      </c>
      <c r="BH10" s="37">
        <v>0</v>
      </c>
      <c r="BI10" s="27">
        <v>0</v>
      </c>
      <c r="BJ10" s="27">
        <v>2</v>
      </c>
      <c r="BK10" s="38">
        <v>0</v>
      </c>
    </row>
    <row r="11" spans="1:63" s="2" customFormat="1" ht="27" customHeight="1" thickBot="1" x14ac:dyDescent="0.25">
      <c r="A11" s="21">
        <v>4</v>
      </c>
      <c r="B11" s="75" t="s">
        <v>69</v>
      </c>
      <c r="C11" s="22">
        <v>4802001599</v>
      </c>
      <c r="D11" s="30">
        <v>0</v>
      </c>
      <c r="E11" s="31">
        <v>1</v>
      </c>
      <c r="F11" s="49">
        <f t="shared" si="0"/>
        <v>0</v>
      </c>
      <c r="G11" s="31">
        <v>0</v>
      </c>
      <c r="H11" s="31">
        <v>1782817.26</v>
      </c>
      <c r="I11" s="49">
        <f t="shared" si="1"/>
        <v>0</v>
      </c>
      <c r="J11" s="31">
        <v>3</v>
      </c>
      <c r="K11" s="31">
        <v>1</v>
      </c>
      <c r="L11" s="46">
        <f t="shared" si="3"/>
        <v>300</v>
      </c>
      <c r="M11" s="31">
        <v>1</v>
      </c>
      <c r="N11" s="31">
        <v>1</v>
      </c>
      <c r="O11" s="46">
        <f t="shared" si="4"/>
        <v>100</v>
      </c>
      <c r="P11" s="31">
        <v>0</v>
      </c>
      <c r="Q11" s="31">
        <v>1</v>
      </c>
      <c r="R11" s="46">
        <f t="shared" si="5"/>
        <v>0</v>
      </c>
      <c r="S11" s="31">
        <v>0</v>
      </c>
      <c r="T11" s="31">
        <v>1</v>
      </c>
      <c r="U11" s="36">
        <f t="shared" ref="U11:U16" si="8">(S11/T11)*100</f>
        <v>0</v>
      </c>
      <c r="V11" s="30">
        <v>0</v>
      </c>
      <c r="W11" s="31">
        <v>0</v>
      </c>
      <c r="X11" s="37" t="e">
        <f t="shared" ref="X11:X16" si="9">(V11/W11)*100</f>
        <v>#DIV/0!</v>
      </c>
      <c r="Y11" s="31">
        <v>0</v>
      </c>
      <c r="Z11" s="31">
        <v>0</v>
      </c>
      <c r="AA11" s="37" t="e">
        <f t="shared" ref="AA11:AA16" si="10">(Y11/Z11)*100</f>
        <v>#DIV/0!</v>
      </c>
      <c r="AB11" s="91">
        <v>0</v>
      </c>
      <c r="AC11" s="91">
        <v>53</v>
      </c>
      <c r="AD11" s="37">
        <f t="shared" ref="AD11:AD16" si="11">(AB11/AC11)*100</f>
        <v>0</v>
      </c>
      <c r="AE11" s="31">
        <v>0</v>
      </c>
      <c r="AF11" s="31">
        <v>1782817.26</v>
      </c>
      <c r="AG11" s="37">
        <f t="shared" ref="AG11:AG16" si="12">(AE11/AF11)*100</f>
        <v>0</v>
      </c>
      <c r="AH11" s="31">
        <v>0</v>
      </c>
      <c r="AI11" s="31">
        <v>53</v>
      </c>
      <c r="AJ11" s="37">
        <f t="shared" ref="AJ11:AJ16" si="13">(AH11/AI11)*100</f>
        <v>0</v>
      </c>
      <c r="AK11" s="31">
        <v>0</v>
      </c>
      <c r="AL11" s="31">
        <v>1782817.26</v>
      </c>
      <c r="AM11" s="36">
        <f t="shared" ref="AM11:AM16" si="14">(AK11/AL11)*100</f>
        <v>0</v>
      </c>
      <c r="AN11" s="30">
        <v>0</v>
      </c>
      <c r="AO11" s="31">
        <v>0</v>
      </c>
      <c r="AP11" s="46" t="e">
        <f t="shared" si="6"/>
        <v>#DIV/0!</v>
      </c>
      <c r="AQ11" s="31">
        <v>0</v>
      </c>
      <c r="AR11" s="31">
        <v>0</v>
      </c>
      <c r="AS11" s="48" t="e">
        <f t="shared" si="7"/>
        <v>#DIV/0!</v>
      </c>
      <c r="AT11" s="30">
        <v>0</v>
      </c>
      <c r="AU11" s="31">
        <v>0</v>
      </c>
      <c r="AV11" s="37" t="e">
        <f t="shared" ref="AV11:AV16" si="15">(AT11/AU11)*100</f>
        <v>#DIV/0!</v>
      </c>
      <c r="AW11" s="31">
        <v>0</v>
      </c>
      <c r="AX11" s="31">
        <v>1782817.26</v>
      </c>
      <c r="AY11" s="36">
        <f t="shared" ref="AY11:AY16" si="16">(AW11/AX11)*100</f>
        <v>0</v>
      </c>
      <c r="AZ11" s="30">
        <v>0</v>
      </c>
      <c r="BA11" s="31">
        <v>0</v>
      </c>
      <c r="BB11" s="37" t="e">
        <f t="shared" ref="BB11:BB16" si="17">(1-(BA11/AZ11))*100</f>
        <v>#DIV/0!</v>
      </c>
      <c r="BC11" s="31">
        <v>0</v>
      </c>
      <c r="BD11" s="31">
        <v>0</v>
      </c>
      <c r="BE11" s="38" t="e">
        <f t="shared" ref="BE11:BE16" si="18">(BC11/BD11)*100</f>
        <v>#DIV/0!</v>
      </c>
      <c r="BF11" s="30">
        <v>0</v>
      </c>
      <c r="BG11" s="31">
        <v>0</v>
      </c>
      <c r="BH11" s="37" t="e">
        <f t="shared" ref="BH11:BH16" si="19">(BF11/BG11)*100</f>
        <v>#DIV/0!</v>
      </c>
      <c r="BI11" s="31">
        <v>0</v>
      </c>
      <c r="BJ11" s="31">
        <v>0</v>
      </c>
      <c r="BK11" s="38" t="e">
        <f t="shared" ref="BK11:BK16" si="20">(BI11/BJ11)*100</f>
        <v>#DIV/0!</v>
      </c>
    </row>
    <row r="12" spans="1:63" s="2" customFormat="1" ht="27" customHeight="1" x14ac:dyDescent="0.2">
      <c r="A12" s="21">
        <v>5</v>
      </c>
      <c r="B12" s="75" t="s">
        <v>70</v>
      </c>
      <c r="C12" s="22">
        <v>4802002433</v>
      </c>
      <c r="D12" s="26">
        <v>0</v>
      </c>
      <c r="E12" s="27">
        <v>3</v>
      </c>
      <c r="F12" s="49">
        <f t="shared" si="0"/>
        <v>0</v>
      </c>
      <c r="G12" s="27">
        <v>0</v>
      </c>
      <c r="H12" s="27">
        <v>1559539.55</v>
      </c>
      <c r="I12" s="49">
        <f t="shared" si="1"/>
        <v>0</v>
      </c>
      <c r="J12" s="27">
        <v>0</v>
      </c>
      <c r="K12" s="27">
        <v>3</v>
      </c>
      <c r="L12" s="46">
        <f t="shared" si="3"/>
        <v>0</v>
      </c>
      <c r="M12" s="27">
        <v>3</v>
      </c>
      <c r="N12" s="27">
        <v>3</v>
      </c>
      <c r="O12" s="46">
        <f t="shared" si="4"/>
        <v>100</v>
      </c>
      <c r="P12" s="27">
        <v>0</v>
      </c>
      <c r="Q12" s="27">
        <v>3</v>
      </c>
      <c r="R12" s="46">
        <f t="shared" si="5"/>
        <v>0</v>
      </c>
      <c r="S12" s="27">
        <v>0</v>
      </c>
      <c r="T12" s="27">
        <v>3</v>
      </c>
      <c r="U12" s="36">
        <f t="shared" si="8"/>
        <v>0</v>
      </c>
      <c r="V12" s="26">
        <v>0</v>
      </c>
      <c r="W12" s="27">
        <v>0</v>
      </c>
      <c r="X12" s="37" t="e">
        <f t="shared" si="9"/>
        <v>#DIV/0!</v>
      </c>
      <c r="Y12" s="27">
        <v>0</v>
      </c>
      <c r="Z12" s="27">
        <v>0</v>
      </c>
      <c r="AA12" s="37" t="e">
        <f t="shared" si="10"/>
        <v>#DIV/0!</v>
      </c>
      <c r="AB12" s="90">
        <v>0</v>
      </c>
      <c r="AC12" s="90">
        <v>56</v>
      </c>
      <c r="AD12" s="37">
        <f t="shared" si="11"/>
        <v>0</v>
      </c>
      <c r="AE12" s="27">
        <v>0</v>
      </c>
      <c r="AF12" s="27">
        <v>1559539.55</v>
      </c>
      <c r="AG12" s="37">
        <f t="shared" si="12"/>
        <v>0</v>
      </c>
      <c r="AH12" s="27">
        <v>0</v>
      </c>
      <c r="AI12" s="27">
        <v>56</v>
      </c>
      <c r="AJ12" s="37">
        <f t="shared" si="13"/>
        <v>0</v>
      </c>
      <c r="AK12" s="27">
        <v>0</v>
      </c>
      <c r="AL12" s="27">
        <v>1559539.55</v>
      </c>
      <c r="AM12" s="36">
        <f t="shared" si="14"/>
        <v>0</v>
      </c>
      <c r="AN12" s="26">
        <v>0</v>
      </c>
      <c r="AO12" s="27">
        <v>0</v>
      </c>
      <c r="AP12" s="46" t="e">
        <f t="shared" si="6"/>
        <v>#DIV/0!</v>
      </c>
      <c r="AQ12" s="27">
        <v>0</v>
      </c>
      <c r="AR12" s="27">
        <v>0</v>
      </c>
      <c r="AS12" s="48" t="e">
        <f t="shared" si="7"/>
        <v>#DIV/0!</v>
      </c>
      <c r="AT12" s="26">
        <v>0</v>
      </c>
      <c r="AU12" s="27">
        <v>0</v>
      </c>
      <c r="AV12" s="37" t="e">
        <f t="shared" si="15"/>
        <v>#DIV/0!</v>
      </c>
      <c r="AW12" s="27">
        <v>0</v>
      </c>
      <c r="AX12" s="27">
        <v>1559539.55</v>
      </c>
      <c r="AY12" s="36">
        <f t="shared" si="16"/>
        <v>0</v>
      </c>
      <c r="AZ12" s="26">
        <v>0</v>
      </c>
      <c r="BA12" s="27">
        <v>0</v>
      </c>
      <c r="BB12" s="37" t="e">
        <f t="shared" si="17"/>
        <v>#DIV/0!</v>
      </c>
      <c r="BC12" s="27">
        <v>0</v>
      </c>
      <c r="BD12" s="27">
        <v>0</v>
      </c>
      <c r="BE12" s="38" t="e">
        <f t="shared" si="18"/>
        <v>#DIV/0!</v>
      </c>
      <c r="BF12" s="28">
        <v>0</v>
      </c>
      <c r="BG12" s="27">
        <v>0</v>
      </c>
      <c r="BH12" s="37" t="e">
        <f t="shared" si="19"/>
        <v>#DIV/0!</v>
      </c>
      <c r="BI12" s="27">
        <v>0</v>
      </c>
      <c r="BJ12" s="27">
        <v>0</v>
      </c>
      <c r="BK12" s="38" t="e">
        <f t="shared" si="20"/>
        <v>#DIV/0!</v>
      </c>
    </row>
    <row r="13" spans="1:63" s="2" customFormat="1" ht="27" customHeight="1" x14ac:dyDescent="0.2">
      <c r="A13" s="21">
        <v>6</v>
      </c>
      <c r="B13" s="75" t="s">
        <v>71</v>
      </c>
      <c r="C13" s="22">
        <v>4802002176</v>
      </c>
      <c r="D13" s="26">
        <v>0</v>
      </c>
      <c r="E13" s="27">
        <v>0</v>
      </c>
      <c r="F13" s="49" t="e">
        <f t="shared" si="0"/>
        <v>#DIV/0!</v>
      </c>
      <c r="G13" s="27">
        <v>0</v>
      </c>
      <c r="H13" s="27">
        <v>1411077</v>
      </c>
      <c r="I13" s="49">
        <f t="shared" si="1"/>
        <v>0</v>
      </c>
      <c r="J13" s="27">
        <v>0</v>
      </c>
      <c r="K13" s="27">
        <v>0</v>
      </c>
      <c r="L13" s="46" t="e">
        <f t="shared" si="3"/>
        <v>#DIV/0!</v>
      </c>
      <c r="M13" s="27">
        <v>0</v>
      </c>
      <c r="N13" s="27">
        <v>0</v>
      </c>
      <c r="O13" s="46" t="e">
        <f t="shared" si="4"/>
        <v>#DIV/0!</v>
      </c>
      <c r="P13" s="27">
        <v>0</v>
      </c>
      <c r="Q13" s="27">
        <v>0</v>
      </c>
      <c r="R13" s="46" t="e">
        <f t="shared" si="5"/>
        <v>#DIV/0!</v>
      </c>
      <c r="S13" s="27">
        <v>0</v>
      </c>
      <c r="T13" s="27">
        <v>0</v>
      </c>
      <c r="U13" s="36" t="e">
        <f t="shared" si="8"/>
        <v>#DIV/0!</v>
      </c>
      <c r="V13" s="26">
        <v>0</v>
      </c>
      <c r="W13" s="27">
        <v>0</v>
      </c>
      <c r="X13" s="37" t="e">
        <f t="shared" si="9"/>
        <v>#DIV/0!</v>
      </c>
      <c r="Y13" s="27">
        <v>0</v>
      </c>
      <c r="Z13" s="27">
        <v>0</v>
      </c>
      <c r="AA13" s="37" t="e">
        <f t="shared" si="10"/>
        <v>#DIV/0!</v>
      </c>
      <c r="AB13" s="90">
        <v>0</v>
      </c>
      <c r="AC13" s="90">
        <v>46</v>
      </c>
      <c r="AD13" s="37">
        <f t="shared" si="11"/>
        <v>0</v>
      </c>
      <c r="AE13" s="27">
        <v>0</v>
      </c>
      <c r="AF13" s="27">
        <v>1411077</v>
      </c>
      <c r="AG13" s="37">
        <f t="shared" si="12"/>
        <v>0</v>
      </c>
      <c r="AH13" s="27">
        <v>0</v>
      </c>
      <c r="AI13" s="27">
        <v>46</v>
      </c>
      <c r="AJ13" s="37">
        <f t="shared" si="13"/>
        <v>0</v>
      </c>
      <c r="AK13" s="27">
        <v>0</v>
      </c>
      <c r="AL13" s="27">
        <v>1411077</v>
      </c>
      <c r="AM13" s="36">
        <f t="shared" si="14"/>
        <v>0</v>
      </c>
      <c r="AN13" s="26">
        <v>0</v>
      </c>
      <c r="AO13" s="27">
        <v>0</v>
      </c>
      <c r="AP13" s="46" t="e">
        <f t="shared" si="6"/>
        <v>#DIV/0!</v>
      </c>
      <c r="AQ13" s="27">
        <v>0</v>
      </c>
      <c r="AR13" s="27">
        <v>0</v>
      </c>
      <c r="AS13" s="48" t="e">
        <f t="shared" si="7"/>
        <v>#DIV/0!</v>
      </c>
      <c r="AT13" s="26">
        <v>0</v>
      </c>
      <c r="AU13" s="27">
        <v>0</v>
      </c>
      <c r="AV13" s="37" t="e">
        <f t="shared" si="15"/>
        <v>#DIV/0!</v>
      </c>
      <c r="AW13" s="27">
        <v>0</v>
      </c>
      <c r="AX13" s="27">
        <v>1411077</v>
      </c>
      <c r="AY13" s="36">
        <f t="shared" si="16"/>
        <v>0</v>
      </c>
      <c r="AZ13" s="26">
        <v>0</v>
      </c>
      <c r="BA13" s="27">
        <v>0</v>
      </c>
      <c r="BB13" s="37" t="e">
        <f t="shared" si="17"/>
        <v>#DIV/0!</v>
      </c>
      <c r="BC13" s="27">
        <v>0</v>
      </c>
      <c r="BD13" s="27">
        <v>0</v>
      </c>
      <c r="BE13" s="38" t="e">
        <f t="shared" si="18"/>
        <v>#DIV/0!</v>
      </c>
      <c r="BF13" s="28">
        <v>0</v>
      </c>
      <c r="BG13" s="27">
        <v>0</v>
      </c>
      <c r="BH13" s="37" t="e">
        <f t="shared" si="19"/>
        <v>#DIV/0!</v>
      </c>
      <c r="BI13" s="27">
        <v>0</v>
      </c>
      <c r="BJ13" s="27">
        <v>0</v>
      </c>
      <c r="BK13" s="38" t="e">
        <f t="shared" si="20"/>
        <v>#DIV/0!</v>
      </c>
    </row>
    <row r="14" spans="1:63" s="2" customFormat="1" ht="27" customHeight="1" x14ac:dyDescent="0.2">
      <c r="A14" s="21">
        <v>7</v>
      </c>
      <c r="B14" s="75" t="s">
        <v>72</v>
      </c>
      <c r="C14" s="22">
        <v>4802002112</v>
      </c>
      <c r="D14" s="26">
        <v>0</v>
      </c>
      <c r="E14" s="27">
        <v>0</v>
      </c>
      <c r="F14" s="49" t="e">
        <f t="shared" si="0"/>
        <v>#DIV/0!</v>
      </c>
      <c r="G14" s="27">
        <v>0</v>
      </c>
      <c r="H14" s="27">
        <v>2881976.45</v>
      </c>
      <c r="I14" s="49">
        <f t="shared" si="1"/>
        <v>0</v>
      </c>
      <c r="J14" s="27">
        <v>0</v>
      </c>
      <c r="K14" s="27">
        <v>0</v>
      </c>
      <c r="L14" s="46" t="e">
        <f t="shared" si="3"/>
        <v>#DIV/0!</v>
      </c>
      <c r="M14" s="27">
        <v>0</v>
      </c>
      <c r="N14" s="27">
        <v>0</v>
      </c>
      <c r="O14" s="46" t="e">
        <f t="shared" si="4"/>
        <v>#DIV/0!</v>
      </c>
      <c r="P14" s="27">
        <v>0</v>
      </c>
      <c r="Q14" s="27">
        <v>0</v>
      </c>
      <c r="R14" s="46" t="e">
        <f t="shared" si="5"/>
        <v>#DIV/0!</v>
      </c>
      <c r="S14" s="27">
        <v>0</v>
      </c>
      <c r="T14" s="27">
        <v>0</v>
      </c>
      <c r="U14" s="36" t="e">
        <f t="shared" si="8"/>
        <v>#DIV/0!</v>
      </c>
      <c r="V14" s="26">
        <v>0</v>
      </c>
      <c r="W14" s="27">
        <v>0</v>
      </c>
      <c r="X14" s="37" t="e">
        <f t="shared" si="9"/>
        <v>#DIV/0!</v>
      </c>
      <c r="Y14" s="27">
        <v>0</v>
      </c>
      <c r="Z14" s="27">
        <v>0</v>
      </c>
      <c r="AA14" s="37" t="e">
        <f t="shared" si="10"/>
        <v>#DIV/0!</v>
      </c>
      <c r="AB14" s="90">
        <v>0</v>
      </c>
      <c r="AC14" s="90">
        <v>80</v>
      </c>
      <c r="AD14" s="37">
        <f t="shared" si="11"/>
        <v>0</v>
      </c>
      <c r="AE14" s="27">
        <v>0</v>
      </c>
      <c r="AF14" s="27">
        <v>2881976.45</v>
      </c>
      <c r="AG14" s="37">
        <f t="shared" si="12"/>
        <v>0</v>
      </c>
      <c r="AH14" s="27">
        <v>0</v>
      </c>
      <c r="AI14" s="27">
        <v>80</v>
      </c>
      <c r="AJ14" s="37">
        <f t="shared" si="13"/>
        <v>0</v>
      </c>
      <c r="AK14" s="27">
        <v>0</v>
      </c>
      <c r="AL14" s="27">
        <v>2881976.45</v>
      </c>
      <c r="AM14" s="36">
        <f t="shared" si="14"/>
        <v>0</v>
      </c>
      <c r="AN14" s="26">
        <v>0</v>
      </c>
      <c r="AO14" s="27">
        <v>0</v>
      </c>
      <c r="AP14" s="46" t="e">
        <f t="shared" si="6"/>
        <v>#DIV/0!</v>
      </c>
      <c r="AQ14" s="27">
        <v>0</v>
      </c>
      <c r="AR14" s="27">
        <v>0</v>
      </c>
      <c r="AS14" s="48" t="e">
        <f t="shared" si="7"/>
        <v>#DIV/0!</v>
      </c>
      <c r="AT14" s="26">
        <v>0</v>
      </c>
      <c r="AU14" s="27">
        <v>0</v>
      </c>
      <c r="AV14" s="37" t="e">
        <f t="shared" si="15"/>
        <v>#DIV/0!</v>
      </c>
      <c r="AW14" s="27">
        <v>0</v>
      </c>
      <c r="AX14" s="27">
        <v>2881976.45</v>
      </c>
      <c r="AY14" s="36">
        <f t="shared" si="16"/>
        <v>0</v>
      </c>
      <c r="AZ14" s="26">
        <v>0</v>
      </c>
      <c r="BA14" s="27">
        <v>0</v>
      </c>
      <c r="BB14" s="37" t="e">
        <f t="shared" si="17"/>
        <v>#DIV/0!</v>
      </c>
      <c r="BC14" s="27">
        <v>0</v>
      </c>
      <c r="BD14" s="27">
        <v>0</v>
      </c>
      <c r="BE14" s="38" t="e">
        <f t="shared" si="18"/>
        <v>#DIV/0!</v>
      </c>
      <c r="BF14" s="28">
        <v>0</v>
      </c>
      <c r="BG14" s="27">
        <v>0</v>
      </c>
      <c r="BH14" s="37" t="e">
        <f t="shared" si="19"/>
        <v>#DIV/0!</v>
      </c>
      <c r="BI14" s="27">
        <v>0</v>
      </c>
      <c r="BJ14" s="27">
        <v>0</v>
      </c>
      <c r="BK14" s="38" t="e">
        <f t="shared" si="20"/>
        <v>#DIV/0!</v>
      </c>
    </row>
    <row r="15" spans="1:63" s="2" customFormat="1" ht="27" customHeight="1" x14ac:dyDescent="0.2">
      <c r="A15" s="21">
        <v>8</v>
      </c>
      <c r="B15" s="75" t="s">
        <v>73</v>
      </c>
      <c r="C15" s="22">
        <v>4802002828</v>
      </c>
      <c r="D15" s="26">
        <v>5</v>
      </c>
      <c r="E15" s="27">
        <v>7</v>
      </c>
      <c r="F15" s="49">
        <f t="shared" si="0"/>
        <v>71.428571428571431</v>
      </c>
      <c r="G15" s="27">
        <v>26679589</v>
      </c>
      <c r="H15" s="27">
        <v>37638972.390000001</v>
      </c>
      <c r="I15" s="49">
        <f t="shared" si="1"/>
        <v>70.882883633370099</v>
      </c>
      <c r="J15" s="27">
        <v>6</v>
      </c>
      <c r="K15" s="27">
        <v>7</v>
      </c>
      <c r="L15" s="46">
        <f t="shared" si="3"/>
        <v>85.714285714285708</v>
      </c>
      <c r="M15" s="27">
        <v>7</v>
      </c>
      <c r="N15" s="27">
        <v>7</v>
      </c>
      <c r="O15" s="46">
        <f t="shared" si="4"/>
        <v>100</v>
      </c>
      <c r="P15" s="27">
        <v>1</v>
      </c>
      <c r="Q15" s="27">
        <v>7</v>
      </c>
      <c r="R15" s="46">
        <f t="shared" si="5"/>
        <v>14.285714285714285</v>
      </c>
      <c r="S15" s="27">
        <v>1</v>
      </c>
      <c r="T15" s="27">
        <v>7</v>
      </c>
      <c r="U15" s="36">
        <f t="shared" si="8"/>
        <v>14.285714285714285</v>
      </c>
      <c r="V15" s="26">
        <v>0</v>
      </c>
      <c r="W15" s="27">
        <v>3</v>
      </c>
      <c r="X15" s="37">
        <f t="shared" si="9"/>
        <v>0</v>
      </c>
      <c r="Y15" s="27">
        <v>0</v>
      </c>
      <c r="Z15" s="27">
        <v>25745885</v>
      </c>
      <c r="AA15" s="37">
        <f t="shared" si="10"/>
        <v>0</v>
      </c>
      <c r="AB15" s="90">
        <v>4</v>
      </c>
      <c r="AC15" s="90">
        <v>189</v>
      </c>
      <c r="AD15" s="37">
        <f t="shared" si="11"/>
        <v>2.1164021164021163</v>
      </c>
      <c r="AE15" s="27">
        <v>23406075.34</v>
      </c>
      <c r="AF15" s="27">
        <v>34365458.730000004</v>
      </c>
      <c r="AG15" s="37">
        <f t="shared" si="12"/>
        <v>68.109305695277115</v>
      </c>
      <c r="AH15" s="27">
        <v>0</v>
      </c>
      <c r="AI15" s="27">
        <v>189</v>
      </c>
      <c r="AJ15" s="37">
        <f t="shared" si="13"/>
        <v>0</v>
      </c>
      <c r="AK15" s="27">
        <v>0</v>
      </c>
      <c r="AL15" s="27">
        <v>34365458.730000004</v>
      </c>
      <c r="AM15" s="36">
        <f t="shared" si="14"/>
        <v>0</v>
      </c>
      <c r="AN15" s="26">
        <v>21</v>
      </c>
      <c r="AO15" s="27">
        <v>4</v>
      </c>
      <c r="AP15" s="46">
        <f t="shared" si="6"/>
        <v>5.25</v>
      </c>
      <c r="AQ15" s="27">
        <v>12</v>
      </c>
      <c r="AR15" s="27">
        <v>4</v>
      </c>
      <c r="AS15" s="48">
        <f t="shared" si="7"/>
        <v>3</v>
      </c>
      <c r="AT15" s="26">
        <v>20225876.059999999</v>
      </c>
      <c r="AU15" s="27">
        <v>26183077</v>
      </c>
      <c r="AV15" s="37">
        <f t="shared" si="15"/>
        <v>77.247895883283689</v>
      </c>
      <c r="AW15" s="27">
        <v>20225876.059999999</v>
      </c>
      <c r="AX15" s="27">
        <v>34365458.730000004</v>
      </c>
      <c r="AY15" s="36">
        <f t="shared" si="16"/>
        <v>58.855248285521711</v>
      </c>
      <c r="AZ15" s="26">
        <v>26183077</v>
      </c>
      <c r="BA15" s="27">
        <v>23406075.34</v>
      </c>
      <c r="BB15" s="37">
        <f t="shared" si="17"/>
        <v>10.606093622991676</v>
      </c>
      <c r="BC15" s="27">
        <v>0</v>
      </c>
      <c r="BD15" s="27">
        <v>4</v>
      </c>
      <c r="BE15" s="38">
        <f t="shared" si="18"/>
        <v>0</v>
      </c>
      <c r="BF15" s="28">
        <v>0</v>
      </c>
      <c r="BG15" s="27">
        <v>4</v>
      </c>
      <c r="BH15" s="37">
        <f t="shared" si="19"/>
        <v>0</v>
      </c>
      <c r="BI15" s="27">
        <v>0</v>
      </c>
      <c r="BJ15" s="27">
        <v>4</v>
      </c>
      <c r="BK15" s="38">
        <f t="shared" si="20"/>
        <v>0</v>
      </c>
    </row>
    <row r="16" spans="1:63" s="2" customFormat="1" ht="27" customHeight="1" x14ac:dyDescent="0.2">
      <c r="A16" s="21">
        <v>9</v>
      </c>
      <c r="B16" s="75" t="s">
        <v>74</v>
      </c>
      <c r="C16" s="22">
        <v>4802003042</v>
      </c>
      <c r="D16" s="26">
        <v>0</v>
      </c>
      <c r="E16" s="27">
        <v>1</v>
      </c>
      <c r="F16" s="49">
        <f t="shared" si="0"/>
        <v>0</v>
      </c>
      <c r="G16" s="27">
        <v>0</v>
      </c>
      <c r="H16" s="27">
        <v>3144200</v>
      </c>
      <c r="I16" s="49">
        <f t="shared" si="1"/>
        <v>0</v>
      </c>
      <c r="J16" s="27">
        <v>2</v>
      </c>
      <c r="K16" s="27">
        <v>1</v>
      </c>
      <c r="L16" s="46">
        <f t="shared" si="3"/>
        <v>200</v>
      </c>
      <c r="M16" s="27">
        <v>1</v>
      </c>
      <c r="N16" s="27">
        <v>1</v>
      </c>
      <c r="O16" s="46">
        <f t="shared" si="4"/>
        <v>100</v>
      </c>
      <c r="P16" s="27">
        <v>0</v>
      </c>
      <c r="Q16" s="27">
        <v>1</v>
      </c>
      <c r="R16" s="46">
        <f t="shared" si="5"/>
        <v>0</v>
      </c>
      <c r="S16" s="27">
        <v>0</v>
      </c>
      <c r="T16" s="27">
        <v>1</v>
      </c>
      <c r="U16" s="36">
        <f t="shared" si="8"/>
        <v>0</v>
      </c>
      <c r="V16" s="26">
        <v>0</v>
      </c>
      <c r="W16" s="27">
        <v>0</v>
      </c>
      <c r="X16" s="37" t="e">
        <f t="shared" si="9"/>
        <v>#DIV/0!</v>
      </c>
      <c r="Y16" s="27">
        <v>0</v>
      </c>
      <c r="Z16" s="27">
        <v>0</v>
      </c>
      <c r="AA16" s="37" t="e">
        <f t="shared" si="10"/>
        <v>#DIV/0!</v>
      </c>
      <c r="AB16" s="90">
        <v>0</v>
      </c>
      <c r="AC16" s="90">
        <v>70</v>
      </c>
      <c r="AD16" s="37">
        <f t="shared" si="11"/>
        <v>0</v>
      </c>
      <c r="AE16" s="27">
        <v>0</v>
      </c>
      <c r="AF16" s="27">
        <v>3144200</v>
      </c>
      <c r="AG16" s="37">
        <f t="shared" si="12"/>
        <v>0</v>
      </c>
      <c r="AH16" s="27">
        <v>0</v>
      </c>
      <c r="AI16" s="27">
        <v>70</v>
      </c>
      <c r="AJ16" s="37">
        <f t="shared" si="13"/>
        <v>0</v>
      </c>
      <c r="AK16" s="27">
        <v>0</v>
      </c>
      <c r="AL16" s="27">
        <v>3144200</v>
      </c>
      <c r="AM16" s="36">
        <f t="shared" si="14"/>
        <v>0</v>
      </c>
      <c r="AN16" s="26">
        <v>0</v>
      </c>
      <c r="AO16" s="27">
        <v>0</v>
      </c>
      <c r="AP16" s="46" t="e">
        <f t="shared" si="6"/>
        <v>#DIV/0!</v>
      </c>
      <c r="AQ16" s="27">
        <v>0</v>
      </c>
      <c r="AR16" s="27">
        <v>0</v>
      </c>
      <c r="AS16" s="48" t="e">
        <f t="shared" si="7"/>
        <v>#DIV/0!</v>
      </c>
      <c r="AT16" s="26">
        <v>0</v>
      </c>
      <c r="AU16" s="27">
        <v>0</v>
      </c>
      <c r="AV16" s="37" t="e">
        <f t="shared" si="15"/>
        <v>#DIV/0!</v>
      </c>
      <c r="AW16" s="27">
        <v>0</v>
      </c>
      <c r="AX16" s="27">
        <v>3144200</v>
      </c>
      <c r="AY16" s="36">
        <f t="shared" si="16"/>
        <v>0</v>
      </c>
      <c r="AZ16" s="26">
        <v>0</v>
      </c>
      <c r="BA16" s="27">
        <v>0</v>
      </c>
      <c r="BB16" s="37" t="e">
        <f t="shared" si="17"/>
        <v>#DIV/0!</v>
      </c>
      <c r="BC16" s="27">
        <v>0</v>
      </c>
      <c r="BD16" s="27">
        <v>0</v>
      </c>
      <c r="BE16" s="38" t="e">
        <f t="shared" si="18"/>
        <v>#DIV/0!</v>
      </c>
      <c r="BF16" s="28">
        <v>0</v>
      </c>
      <c r="BG16" s="27">
        <v>0</v>
      </c>
      <c r="BH16" s="37" t="e">
        <f t="shared" si="19"/>
        <v>#DIV/0!</v>
      </c>
      <c r="BI16" s="27">
        <v>0</v>
      </c>
      <c r="BJ16" s="27">
        <v>0</v>
      </c>
      <c r="BK16" s="38" t="e">
        <f t="shared" si="20"/>
        <v>#DIV/0!</v>
      </c>
    </row>
    <row r="17" spans="1:63" s="2" customFormat="1" ht="27" customHeight="1" x14ac:dyDescent="0.2">
      <c r="A17" s="21">
        <v>10</v>
      </c>
      <c r="B17" s="75" t="s">
        <v>75</v>
      </c>
      <c r="C17" s="22">
        <v>4802002497</v>
      </c>
      <c r="D17" s="26">
        <v>3</v>
      </c>
      <c r="E17" s="27">
        <v>6</v>
      </c>
      <c r="F17" s="49">
        <f t="shared" si="0"/>
        <v>50</v>
      </c>
      <c r="G17" s="27">
        <v>10046915.43</v>
      </c>
      <c r="H17" s="27">
        <v>13546549.27</v>
      </c>
      <c r="I17" s="49">
        <f t="shared" si="1"/>
        <v>74.165864898522599</v>
      </c>
      <c r="J17" s="27">
        <v>3</v>
      </c>
      <c r="K17" s="27">
        <v>6</v>
      </c>
      <c r="L17" s="46">
        <f t="shared" si="3"/>
        <v>50</v>
      </c>
      <c r="M17" s="27">
        <v>6</v>
      </c>
      <c r="N17" s="27">
        <v>6</v>
      </c>
      <c r="O17" s="46">
        <f t="shared" si="4"/>
        <v>100</v>
      </c>
      <c r="P17" s="27">
        <v>0</v>
      </c>
      <c r="Q17" s="27">
        <v>6</v>
      </c>
      <c r="R17" s="46">
        <f t="shared" si="5"/>
        <v>0</v>
      </c>
      <c r="S17" s="27">
        <v>1</v>
      </c>
      <c r="T17" s="27">
        <v>6</v>
      </c>
      <c r="U17" s="36">
        <v>16.666666666666664</v>
      </c>
      <c r="V17" s="26">
        <v>2</v>
      </c>
      <c r="W17" s="27">
        <v>3</v>
      </c>
      <c r="X17" s="37">
        <v>66.666666666666657</v>
      </c>
      <c r="Y17" s="27">
        <v>5524199.0199999996</v>
      </c>
      <c r="Z17" s="27">
        <v>10046915.43</v>
      </c>
      <c r="AA17" s="37">
        <v>54.984030257732542</v>
      </c>
      <c r="AB17" s="90">
        <v>1</v>
      </c>
      <c r="AC17" s="90">
        <v>66</v>
      </c>
      <c r="AD17" s="37">
        <v>1.5151515151515151</v>
      </c>
      <c r="AE17" s="27">
        <v>1922154.51</v>
      </c>
      <c r="AF17" s="27">
        <v>10945987.369999999</v>
      </c>
      <c r="AG17" s="37">
        <v>17.560357462754865</v>
      </c>
      <c r="AH17" s="27">
        <v>1</v>
      </c>
      <c r="AI17" s="27">
        <v>66</v>
      </c>
      <c r="AJ17" s="37">
        <v>1.5151515151515151</v>
      </c>
      <c r="AK17" s="27">
        <v>1922155</v>
      </c>
      <c r="AL17" s="27">
        <v>10945987.369999999</v>
      </c>
      <c r="AM17" s="36">
        <v>17.560361939281137</v>
      </c>
      <c r="AN17" s="26">
        <v>20</v>
      </c>
      <c r="AO17" s="27">
        <v>3</v>
      </c>
      <c r="AP17" s="46">
        <f t="shared" si="6"/>
        <v>6.666666666666667</v>
      </c>
      <c r="AQ17" s="27">
        <v>9</v>
      </c>
      <c r="AR17" s="27">
        <v>3</v>
      </c>
      <c r="AS17" s="48">
        <f t="shared" si="7"/>
        <v>3</v>
      </c>
      <c r="AT17" s="26">
        <v>0</v>
      </c>
      <c r="AU17" s="27">
        <v>0</v>
      </c>
      <c r="AV17" s="37" t="e">
        <v>#DIV/0!</v>
      </c>
      <c r="AW17" s="27">
        <v>293062</v>
      </c>
      <c r="AX17" s="27">
        <v>10945987.369999999</v>
      </c>
      <c r="AY17" s="36">
        <v>2.6773464110072331</v>
      </c>
      <c r="AZ17" s="26">
        <v>4522716.41</v>
      </c>
      <c r="BA17" s="27">
        <v>1922154.51</v>
      </c>
      <c r="BB17" s="37">
        <v>57.499999209545848</v>
      </c>
      <c r="BC17" s="27">
        <v>0</v>
      </c>
      <c r="BD17" s="27">
        <v>1</v>
      </c>
      <c r="BE17" s="38">
        <v>0</v>
      </c>
      <c r="BF17" s="28">
        <v>0</v>
      </c>
      <c r="BG17" s="27">
        <v>3</v>
      </c>
      <c r="BH17" s="37">
        <v>0</v>
      </c>
      <c r="BI17" s="27">
        <v>0</v>
      </c>
      <c r="BJ17" s="27">
        <v>3</v>
      </c>
      <c r="BK17" s="38">
        <v>0</v>
      </c>
    </row>
    <row r="18" spans="1:63" s="2" customFormat="1" ht="27" customHeight="1" x14ac:dyDescent="0.2">
      <c r="A18" s="21">
        <v>11</v>
      </c>
      <c r="B18" s="75" t="s">
        <v>76</v>
      </c>
      <c r="C18" s="22">
        <v>4802003074</v>
      </c>
      <c r="D18" s="26">
        <v>0</v>
      </c>
      <c r="E18" s="27">
        <v>1</v>
      </c>
      <c r="F18" s="49">
        <f t="shared" si="0"/>
        <v>0</v>
      </c>
      <c r="G18" s="27">
        <v>0</v>
      </c>
      <c r="H18" s="27">
        <v>1155172</v>
      </c>
      <c r="I18" s="49">
        <f t="shared" si="1"/>
        <v>0</v>
      </c>
      <c r="J18" s="27">
        <v>0</v>
      </c>
      <c r="K18" s="27">
        <v>1</v>
      </c>
      <c r="L18" s="46">
        <f t="shared" si="3"/>
        <v>0</v>
      </c>
      <c r="M18" s="27">
        <v>1</v>
      </c>
      <c r="N18" s="27">
        <v>1</v>
      </c>
      <c r="O18" s="46">
        <f t="shared" si="4"/>
        <v>100</v>
      </c>
      <c r="P18" s="27">
        <v>0</v>
      </c>
      <c r="Q18" s="27">
        <v>1</v>
      </c>
      <c r="R18" s="46">
        <f t="shared" si="5"/>
        <v>0</v>
      </c>
      <c r="S18" s="27">
        <v>0</v>
      </c>
      <c r="T18" s="27">
        <v>1</v>
      </c>
      <c r="U18" s="36">
        <f>(S18/T18)*100</f>
        <v>0</v>
      </c>
      <c r="V18" s="26">
        <v>0</v>
      </c>
      <c r="W18" s="27">
        <v>0</v>
      </c>
      <c r="X18" s="37" t="e">
        <f>(V18/W18)*100</f>
        <v>#DIV/0!</v>
      </c>
      <c r="Y18" s="27">
        <v>0</v>
      </c>
      <c r="Z18" s="27">
        <v>0</v>
      </c>
      <c r="AA18" s="37" t="e">
        <f>(Y18/Z18)*100</f>
        <v>#DIV/0!</v>
      </c>
      <c r="AB18" s="90">
        <v>0</v>
      </c>
      <c r="AC18" s="90">
        <v>44</v>
      </c>
      <c r="AD18" s="37">
        <f>(AB18/AC18)*100</f>
        <v>0</v>
      </c>
      <c r="AE18" s="27">
        <v>0</v>
      </c>
      <c r="AF18" s="27">
        <v>1155172</v>
      </c>
      <c r="AG18" s="37">
        <f>(AE18/AF18)*100</f>
        <v>0</v>
      </c>
      <c r="AH18" s="27">
        <v>0</v>
      </c>
      <c r="AI18" s="27">
        <v>44</v>
      </c>
      <c r="AJ18" s="37">
        <f>(AH18/AI18)*100</f>
        <v>0</v>
      </c>
      <c r="AK18" s="27">
        <v>0</v>
      </c>
      <c r="AL18" s="27">
        <v>1155172</v>
      </c>
      <c r="AM18" s="36">
        <f>(AK18/AL18)*100</f>
        <v>0</v>
      </c>
      <c r="AN18" s="26">
        <v>0</v>
      </c>
      <c r="AO18" s="27">
        <v>0</v>
      </c>
      <c r="AP18" s="46" t="e">
        <f t="shared" si="6"/>
        <v>#DIV/0!</v>
      </c>
      <c r="AQ18" s="27">
        <v>0</v>
      </c>
      <c r="AR18" s="27">
        <v>0</v>
      </c>
      <c r="AS18" s="48" t="e">
        <f t="shared" si="7"/>
        <v>#DIV/0!</v>
      </c>
      <c r="AT18" s="26">
        <v>0</v>
      </c>
      <c r="AU18" s="27">
        <v>0</v>
      </c>
      <c r="AV18" s="37" t="e">
        <f>(AT18/AU18)*100</f>
        <v>#DIV/0!</v>
      </c>
      <c r="AW18" s="27">
        <v>0</v>
      </c>
      <c r="AX18" s="27">
        <v>1155172</v>
      </c>
      <c r="AY18" s="36">
        <f>(AW18/AX18)*100</f>
        <v>0</v>
      </c>
      <c r="AZ18" s="26">
        <v>0</v>
      </c>
      <c r="BA18" s="27">
        <v>0</v>
      </c>
      <c r="BB18" s="37" t="e">
        <f>(1-(BA18/AZ18))*100</f>
        <v>#DIV/0!</v>
      </c>
      <c r="BC18" s="27">
        <v>0</v>
      </c>
      <c r="BD18" s="27">
        <v>0</v>
      </c>
      <c r="BE18" s="38" t="e">
        <f>(BC18/BD18)*100</f>
        <v>#DIV/0!</v>
      </c>
      <c r="BF18" s="28">
        <v>0</v>
      </c>
      <c r="BG18" s="27">
        <v>0</v>
      </c>
      <c r="BH18" s="37" t="e">
        <f>(BF18/BG18)*100</f>
        <v>#DIV/0!</v>
      </c>
      <c r="BI18" s="27">
        <v>0</v>
      </c>
      <c r="BJ18" s="27">
        <v>0</v>
      </c>
      <c r="BK18" s="38" t="e">
        <f>(BI18/BJ18)*100</f>
        <v>#DIV/0!</v>
      </c>
    </row>
    <row r="19" spans="1:63" s="2" customFormat="1" ht="27" customHeight="1" x14ac:dyDescent="0.2">
      <c r="A19" s="21">
        <v>12</v>
      </c>
      <c r="B19" s="75" t="s">
        <v>77</v>
      </c>
      <c r="C19" s="22">
        <v>4802001729</v>
      </c>
      <c r="D19" s="26">
        <v>2</v>
      </c>
      <c r="E19" s="27">
        <v>3</v>
      </c>
      <c r="F19" s="49">
        <f t="shared" si="0"/>
        <v>66.666666666666657</v>
      </c>
      <c r="G19" s="27">
        <v>5258155.17</v>
      </c>
      <c r="H19" s="27">
        <v>7292235.7000000002</v>
      </c>
      <c r="I19" s="49">
        <f t="shared" si="1"/>
        <v>72.106215244797966</v>
      </c>
      <c r="J19" s="27">
        <v>2</v>
      </c>
      <c r="K19" s="27">
        <v>3</v>
      </c>
      <c r="L19" s="46">
        <f t="shared" si="3"/>
        <v>66.666666666666657</v>
      </c>
      <c r="M19" s="27">
        <v>3</v>
      </c>
      <c r="N19" s="27">
        <v>3</v>
      </c>
      <c r="O19" s="46">
        <f t="shared" si="4"/>
        <v>100</v>
      </c>
      <c r="P19" s="27">
        <v>0</v>
      </c>
      <c r="Q19" s="27">
        <v>3</v>
      </c>
      <c r="R19" s="46">
        <f t="shared" si="5"/>
        <v>0</v>
      </c>
      <c r="S19" s="27">
        <v>1</v>
      </c>
      <c r="T19" s="27">
        <v>3</v>
      </c>
      <c r="U19" s="36">
        <f>(S19/T19)*100</f>
        <v>33.333333333333329</v>
      </c>
      <c r="V19" s="26">
        <v>1</v>
      </c>
      <c r="W19" s="27">
        <v>2</v>
      </c>
      <c r="X19" s="37">
        <f>(V19/W19)*100</f>
        <v>50</v>
      </c>
      <c r="Y19" s="27">
        <v>2802957.96</v>
      </c>
      <c r="Z19" s="27">
        <v>5258155.17</v>
      </c>
      <c r="AA19" s="37">
        <f>(Y19/Z19)*100</f>
        <v>53.306870363812408</v>
      </c>
      <c r="AB19" s="90">
        <v>0</v>
      </c>
      <c r="AC19" s="90">
        <v>26</v>
      </c>
      <c r="AD19" s="37">
        <f>(AB19/AC19)*100</f>
        <v>0</v>
      </c>
      <c r="AE19" s="27">
        <v>0</v>
      </c>
      <c r="AF19" s="27">
        <v>4837038.49</v>
      </c>
      <c r="AG19" s="37">
        <f>(AE19/AF19)*100</f>
        <v>0</v>
      </c>
      <c r="AH19" s="27">
        <v>1</v>
      </c>
      <c r="AI19" s="27">
        <v>26</v>
      </c>
      <c r="AJ19" s="37">
        <f>(AH19/AI19)*100</f>
        <v>3.8461538461538463</v>
      </c>
      <c r="AK19" s="27">
        <v>1419444.31</v>
      </c>
      <c r="AL19" s="27">
        <v>4837038.49</v>
      </c>
      <c r="AM19" s="36">
        <f>(AK19/AL19)*100</f>
        <v>29.345317655307724</v>
      </c>
      <c r="AN19" s="26">
        <v>15</v>
      </c>
      <c r="AO19" s="27">
        <v>2</v>
      </c>
      <c r="AP19" s="46">
        <f t="shared" si="6"/>
        <v>7.5</v>
      </c>
      <c r="AQ19" s="27">
        <v>9</v>
      </c>
      <c r="AR19" s="27">
        <v>2</v>
      </c>
      <c r="AS19" s="48">
        <f t="shared" si="7"/>
        <v>4.5</v>
      </c>
      <c r="AT19" s="26">
        <v>0</v>
      </c>
      <c r="AU19" s="27">
        <v>0</v>
      </c>
      <c r="AV19" s="37" t="e">
        <f>(AT19/AU19)*100</f>
        <v>#DIV/0!</v>
      </c>
      <c r="AW19" s="27">
        <v>0</v>
      </c>
      <c r="AX19" s="27">
        <v>4837038.49</v>
      </c>
      <c r="AY19" s="36">
        <f>(AW19/AX19)*100</f>
        <v>0</v>
      </c>
      <c r="AZ19" s="26">
        <v>0</v>
      </c>
      <c r="BA19" s="27">
        <v>0</v>
      </c>
      <c r="BB19" s="37" t="e">
        <f>(1-(BA19/AZ19))*100</f>
        <v>#DIV/0!</v>
      </c>
      <c r="BC19" s="27">
        <v>0</v>
      </c>
      <c r="BD19" s="27">
        <v>0</v>
      </c>
      <c r="BE19" s="38" t="e">
        <f>(BC19/BD19)*100</f>
        <v>#DIV/0!</v>
      </c>
      <c r="BF19" s="28">
        <v>0</v>
      </c>
      <c r="BG19" s="27">
        <v>2</v>
      </c>
      <c r="BH19" s="37">
        <f>(BF19/BG19)*100</f>
        <v>0</v>
      </c>
      <c r="BI19" s="27">
        <v>0</v>
      </c>
      <c r="BJ19" s="27">
        <v>2</v>
      </c>
      <c r="BK19" s="38">
        <f>(BI19/BJ19)*100</f>
        <v>0</v>
      </c>
    </row>
    <row r="20" spans="1:63" s="2" customFormat="1" ht="27" customHeight="1" x14ac:dyDescent="0.2">
      <c r="A20" s="21">
        <v>13</v>
      </c>
      <c r="B20" s="75" t="s">
        <v>78</v>
      </c>
      <c r="C20" s="22">
        <v>4802002793</v>
      </c>
      <c r="D20" s="26">
        <v>3</v>
      </c>
      <c r="E20" s="27">
        <v>3</v>
      </c>
      <c r="F20" s="49">
        <f t="shared" si="0"/>
        <v>100</v>
      </c>
      <c r="G20" s="27">
        <v>7258522.4400000004</v>
      </c>
      <c r="H20" s="27">
        <v>9120990.4400000013</v>
      </c>
      <c r="I20" s="49">
        <f t="shared" si="1"/>
        <v>79.580419338757679</v>
      </c>
      <c r="J20" s="27">
        <v>2</v>
      </c>
      <c r="K20" s="27">
        <v>3</v>
      </c>
      <c r="L20" s="46">
        <f t="shared" si="3"/>
        <v>66.666666666666657</v>
      </c>
      <c r="M20" s="27">
        <v>3</v>
      </c>
      <c r="N20" s="27">
        <v>3</v>
      </c>
      <c r="O20" s="46">
        <f t="shared" si="4"/>
        <v>100</v>
      </c>
      <c r="P20" s="27">
        <v>0</v>
      </c>
      <c r="Q20" s="27">
        <v>3</v>
      </c>
      <c r="R20" s="46">
        <f t="shared" si="5"/>
        <v>0</v>
      </c>
      <c r="S20" s="27">
        <v>1</v>
      </c>
      <c r="T20" s="27">
        <v>3</v>
      </c>
      <c r="U20" s="36">
        <v>33.333333333333329</v>
      </c>
      <c r="V20" s="26">
        <v>2</v>
      </c>
      <c r="W20" s="27">
        <v>3</v>
      </c>
      <c r="X20" s="37">
        <v>66.666666666666657</v>
      </c>
      <c r="Y20" s="27">
        <v>3814083.22</v>
      </c>
      <c r="Z20" s="27">
        <v>7258522.4400000004</v>
      </c>
      <c r="AA20" s="37">
        <v>52.546275795490956</v>
      </c>
      <c r="AB20" s="90">
        <v>1</v>
      </c>
      <c r="AC20" s="90">
        <v>88</v>
      </c>
      <c r="AD20" s="37">
        <v>1.1363636363636365</v>
      </c>
      <c r="AE20" s="27">
        <v>1205553.6399999999</v>
      </c>
      <c r="AF20" s="27">
        <v>6882104.8600000003</v>
      </c>
      <c r="AG20" s="37">
        <v>17.517222775940088</v>
      </c>
      <c r="AH20" s="27">
        <v>1</v>
      </c>
      <c r="AI20" s="27">
        <v>88</v>
      </c>
      <c r="AJ20" s="37">
        <v>1.1363636363636365</v>
      </c>
      <c r="AK20" s="27">
        <v>1205554</v>
      </c>
      <c r="AL20" s="27">
        <v>6882104.8600000003</v>
      </c>
      <c r="AM20" s="36">
        <v>17.517228006897877</v>
      </c>
      <c r="AN20" s="26">
        <v>24</v>
      </c>
      <c r="AO20" s="27">
        <v>3</v>
      </c>
      <c r="AP20" s="46">
        <f t="shared" si="6"/>
        <v>8</v>
      </c>
      <c r="AQ20" s="27">
        <v>12</v>
      </c>
      <c r="AR20" s="27">
        <v>3</v>
      </c>
      <c r="AS20" s="48">
        <f t="shared" si="7"/>
        <v>4</v>
      </c>
      <c r="AT20" s="26">
        <v>0</v>
      </c>
      <c r="AU20" s="27">
        <v>0</v>
      </c>
      <c r="AV20" s="37" t="e">
        <v>#DIV/0!</v>
      </c>
      <c r="AW20" s="27">
        <v>369644</v>
      </c>
      <c r="AX20" s="27">
        <v>6882104.8600000003</v>
      </c>
      <c r="AY20" s="36">
        <v>5.3710893326899987</v>
      </c>
      <c r="AZ20" s="26">
        <v>0</v>
      </c>
      <c r="BA20" s="27">
        <v>1205553.6399999999</v>
      </c>
      <c r="BB20" s="37" t="e">
        <v>#DIV/0!</v>
      </c>
      <c r="BC20" s="27">
        <v>0</v>
      </c>
      <c r="BD20" s="27">
        <v>0</v>
      </c>
      <c r="BE20" s="38" t="e">
        <v>#DIV/0!</v>
      </c>
      <c r="BF20" s="28">
        <v>0</v>
      </c>
      <c r="BG20" s="27">
        <v>3</v>
      </c>
      <c r="BH20" s="37">
        <v>0</v>
      </c>
      <c r="BI20" s="27">
        <v>0</v>
      </c>
      <c r="BJ20" s="27">
        <v>3</v>
      </c>
      <c r="BK20" s="38">
        <v>0</v>
      </c>
    </row>
    <row r="21" spans="1:63" s="2" customFormat="1" ht="27" customHeight="1" x14ac:dyDescent="0.2">
      <c r="A21" s="21">
        <v>14</v>
      </c>
      <c r="B21" s="75" t="s">
        <v>79</v>
      </c>
      <c r="C21" s="22">
        <v>4802002426</v>
      </c>
      <c r="D21" s="26">
        <v>1</v>
      </c>
      <c r="E21" s="27">
        <v>3</v>
      </c>
      <c r="F21" s="49">
        <f t="shared" si="0"/>
        <v>33.333333333333329</v>
      </c>
      <c r="G21" s="27">
        <v>18400</v>
      </c>
      <c r="H21" s="27">
        <v>2641900</v>
      </c>
      <c r="I21" s="49">
        <f t="shared" si="1"/>
        <v>0.69646845073621255</v>
      </c>
      <c r="J21" s="27">
        <v>0</v>
      </c>
      <c r="K21" s="27">
        <v>3</v>
      </c>
      <c r="L21" s="46">
        <f t="shared" si="3"/>
        <v>0</v>
      </c>
      <c r="M21" s="27">
        <v>3</v>
      </c>
      <c r="N21" s="27">
        <v>3</v>
      </c>
      <c r="O21" s="46">
        <f t="shared" si="4"/>
        <v>100</v>
      </c>
      <c r="P21" s="27">
        <v>0</v>
      </c>
      <c r="Q21" s="27">
        <v>3</v>
      </c>
      <c r="R21" s="46">
        <f t="shared" si="5"/>
        <v>0</v>
      </c>
      <c r="S21" s="27">
        <v>0</v>
      </c>
      <c r="T21" s="27">
        <v>3</v>
      </c>
      <c r="U21" s="36">
        <f>(S21/T21)*100</f>
        <v>0</v>
      </c>
      <c r="V21" s="26">
        <v>0</v>
      </c>
      <c r="W21" s="27">
        <v>0</v>
      </c>
      <c r="X21" s="37" t="e">
        <f>(V21/W21)*100</f>
        <v>#DIV/0!</v>
      </c>
      <c r="Y21" s="27">
        <v>0</v>
      </c>
      <c r="Z21" s="27">
        <v>0</v>
      </c>
      <c r="AA21" s="37" t="e">
        <f>(Y21/Z21)*100</f>
        <v>#DIV/0!</v>
      </c>
      <c r="AB21" s="90">
        <v>1</v>
      </c>
      <c r="AC21" s="90">
        <v>80</v>
      </c>
      <c r="AD21" s="37">
        <f>(AB21/AC21)*100</f>
        <v>1.25</v>
      </c>
      <c r="AE21" s="27">
        <v>18320</v>
      </c>
      <c r="AF21" s="27">
        <v>2641820</v>
      </c>
      <c r="AG21" s="37">
        <f>(AE21/AF21)*100</f>
        <v>0.69346132590411158</v>
      </c>
      <c r="AH21" s="27">
        <v>0</v>
      </c>
      <c r="AI21" s="27">
        <v>80</v>
      </c>
      <c r="AJ21" s="37">
        <f>(AH21/AI21)*100</f>
        <v>0</v>
      </c>
      <c r="AK21" s="27">
        <v>0</v>
      </c>
      <c r="AL21" s="27">
        <v>2641820</v>
      </c>
      <c r="AM21" s="36">
        <f>(AK21/AL21)*100</f>
        <v>0</v>
      </c>
      <c r="AN21" s="26">
        <v>2</v>
      </c>
      <c r="AO21" s="27">
        <v>1</v>
      </c>
      <c r="AP21" s="46">
        <f t="shared" si="6"/>
        <v>2</v>
      </c>
      <c r="AQ21" s="27">
        <v>2</v>
      </c>
      <c r="AR21" s="27">
        <v>1</v>
      </c>
      <c r="AS21" s="48">
        <f t="shared" si="7"/>
        <v>2</v>
      </c>
      <c r="AT21" s="26">
        <v>18320</v>
      </c>
      <c r="AU21" s="27">
        <v>18400</v>
      </c>
      <c r="AV21" s="37">
        <f>(AT21/AU21)*100</f>
        <v>99.565217391304344</v>
      </c>
      <c r="AW21" s="27">
        <v>18320</v>
      </c>
      <c r="AX21" s="27">
        <v>2641820</v>
      </c>
      <c r="AY21" s="36">
        <f>(AW21/AX21)*100</f>
        <v>0.69346132590411158</v>
      </c>
      <c r="AZ21" s="26">
        <v>18400</v>
      </c>
      <c r="BA21" s="27">
        <v>18320</v>
      </c>
      <c r="BB21" s="37">
        <f>(1-(BA21/AZ21))*100</f>
        <v>0.43478260869564966</v>
      </c>
      <c r="BC21" s="27">
        <v>0</v>
      </c>
      <c r="BD21" s="27">
        <v>1</v>
      </c>
      <c r="BE21" s="38">
        <f>(BC21/BD21)*100</f>
        <v>0</v>
      </c>
      <c r="BF21" s="28">
        <v>0</v>
      </c>
      <c r="BG21" s="27">
        <v>1</v>
      </c>
      <c r="BH21" s="37">
        <f>(BF21/BG21)*100</f>
        <v>0</v>
      </c>
      <c r="BI21" s="27">
        <v>0</v>
      </c>
      <c r="BJ21" s="27">
        <v>1</v>
      </c>
      <c r="BK21" s="38">
        <f>(BI21/BJ21)*100</f>
        <v>0</v>
      </c>
    </row>
    <row r="22" spans="1:63" s="2" customFormat="1" ht="27" customHeight="1" x14ac:dyDescent="0.2">
      <c r="A22" s="21">
        <v>15</v>
      </c>
      <c r="B22" s="76" t="s">
        <v>80</v>
      </c>
      <c r="C22" s="23">
        <v>4802003596</v>
      </c>
      <c r="D22" s="26">
        <v>0</v>
      </c>
      <c r="E22" s="27">
        <v>4</v>
      </c>
      <c r="F22" s="49">
        <f t="shared" si="0"/>
        <v>0</v>
      </c>
      <c r="G22" s="27">
        <v>0</v>
      </c>
      <c r="H22" s="27">
        <v>2349023.0700000003</v>
      </c>
      <c r="I22" s="49">
        <f t="shared" si="1"/>
        <v>0</v>
      </c>
      <c r="J22" s="27">
        <v>1</v>
      </c>
      <c r="K22" s="27">
        <v>4</v>
      </c>
      <c r="L22" s="46">
        <f t="shared" si="3"/>
        <v>25</v>
      </c>
      <c r="M22" s="27">
        <v>4</v>
      </c>
      <c r="N22" s="27">
        <v>4</v>
      </c>
      <c r="O22" s="46">
        <f t="shared" si="4"/>
        <v>100</v>
      </c>
      <c r="P22" s="27">
        <v>0</v>
      </c>
      <c r="Q22" s="27">
        <v>4</v>
      </c>
      <c r="R22" s="46">
        <f t="shared" si="5"/>
        <v>0</v>
      </c>
      <c r="S22" s="27">
        <v>0</v>
      </c>
      <c r="T22" s="27">
        <v>4</v>
      </c>
      <c r="U22" s="36">
        <f>(S22/T22)*100</f>
        <v>0</v>
      </c>
      <c r="V22" s="26">
        <v>0</v>
      </c>
      <c r="W22" s="27">
        <v>0</v>
      </c>
      <c r="X22" s="37" t="e">
        <f>(V22/W22)*100</f>
        <v>#DIV/0!</v>
      </c>
      <c r="Y22" s="27">
        <v>0</v>
      </c>
      <c r="Z22" s="27">
        <v>0</v>
      </c>
      <c r="AA22" s="37" t="e">
        <f>(Y22/Z22)*100</f>
        <v>#DIV/0!</v>
      </c>
      <c r="AB22" s="90">
        <v>0</v>
      </c>
      <c r="AC22" s="90">
        <v>45</v>
      </c>
      <c r="AD22" s="37">
        <f>(AB22/AC22)*100</f>
        <v>0</v>
      </c>
      <c r="AE22" s="27">
        <v>0</v>
      </c>
      <c r="AF22" s="27">
        <v>2349023.0700000003</v>
      </c>
      <c r="AG22" s="37">
        <f>(AE22/AF22)*100</f>
        <v>0</v>
      </c>
      <c r="AH22" s="27">
        <v>0</v>
      </c>
      <c r="AI22" s="27">
        <v>45</v>
      </c>
      <c r="AJ22" s="37">
        <f>(AH22/AI22)*100</f>
        <v>0</v>
      </c>
      <c r="AK22" s="27">
        <v>0</v>
      </c>
      <c r="AL22" s="27">
        <v>2349023.0700000003</v>
      </c>
      <c r="AM22" s="36">
        <f>(AK22/AL22)*100</f>
        <v>0</v>
      </c>
      <c r="AN22" s="26">
        <v>0</v>
      </c>
      <c r="AO22" s="27">
        <v>0</v>
      </c>
      <c r="AP22" s="46" t="e">
        <f t="shared" si="6"/>
        <v>#DIV/0!</v>
      </c>
      <c r="AQ22" s="27">
        <v>0</v>
      </c>
      <c r="AR22" s="27">
        <v>0</v>
      </c>
      <c r="AS22" s="48" t="e">
        <f t="shared" si="7"/>
        <v>#DIV/0!</v>
      </c>
      <c r="AT22" s="26">
        <v>0</v>
      </c>
      <c r="AU22" s="27">
        <v>0</v>
      </c>
      <c r="AV22" s="37" t="e">
        <f>(AT22/AU22)*100</f>
        <v>#DIV/0!</v>
      </c>
      <c r="AW22" s="27">
        <v>0</v>
      </c>
      <c r="AX22" s="27">
        <v>2349023.0700000003</v>
      </c>
      <c r="AY22" s="36">
        <f>(AW22/AX22)*100</f>
        <v>0</v>
      </c>
      <c r="AZ22" s="26">
        <v>0</v>
      </c>
      <c r="BA22" s="27">
        <v>0</v>
      </c>
      <c r="BB22" s="37" t="e">
        <f>(1-(BA22/AZ22))*100</f>
        <v>#DIV/0!</v>
      </c>
      <c r="BC22" s="27">
        <v>0</v>
      </c>
      <c r="BD22" s="27">
        <v>0</v>
      </c>
      <c r="BE22" s="38" t="e">
        <f>(BC22/BD22)*100</f>
        <v>#DIV/0!</v>
      </c>
      <c r="BF22" s="28">
        <v>0</v>
      </c>
      <c r="BG22" s="27">
        <v>0</v>
      </c>
      <c r="BH22" s="37" t="e">
        <f>(BF22/BG22)*100</f>
        <v>#DIV/0!</v>
      </c>
      <c r="BI22" s="27">
        <v>0</v>
      </c>
      <c r="BJ22" s="27">
        <v>0</v>
      </c>
      <c r="BK22" s="38" t="e">
        <f>(BI22/BJ22)*100</f>
        <v>#DIV/0!</v>
      </c>
    </row>
    <row r="23" spans="1:63" s="2" customFormat="1" ht="27" customHeight="1" x14ac:dyDescent="0.2">
      <c r="A23" s="21">
        <v>16</v>
      </c>
      <c r="B23" s="75" t="s">
        <v>81</v>
      </c>
      <c r="C23" s="22">
        <v>4802003606</v>
      </c>
      <c r="D23" s="26">
        <v>0</v>
      </c>
      <c r="E23" s="27">
        <v>0</v>
      </c>
      <c r="F23" s="49" t="e">
        <f t="shared" si="0"/>
        <v>#DIV/0!</v>
      </c>
      <c r="G23" s="27">
        <v>0</v>
      </c>
      <c r="H23" s="27">
        <v>2821442.6</v>
      </c>
      <c r="I23" s="49">
        <f t="shared" si="1"/>
        <v>0</v>
      </c>
      <c r="J23" s="27">
        <v>0</v>
      </c>
      <c r="K23" s="27">
        <v>0</v>
      </c>
      <c r="L23" s="46" t="e">
        <f t="shared" si="3"/>
        <v>#DIV/0!</v>
      </c>
      <c r="M23" s="27">
        <v>0</v>
      </c>
      <c r="N23" s="27">
        <v>0</v>
      </c>
      <c r="O23" s="46" t="e">
        <f t="shared" si="4"/>
        <v>#DIV/0!</v>
      </c>
      <c r="P23" s="27">
        <v>0</v>
      </c>
      <c r="Q23" s="27">
        <v>0</v>
      </c>
      <c r="R23" s="46" t="e">
        <f t="shared" si="5"/>
        <v>#DIV/0!</v>
      </c>
      <c r="S23" s="27">
        <v>0</v>
      </c>
      <c r="T23" s="27">
        <v>0</v>
      </c>
      <c r="U23" s="36" t="e">
        <f>(S23/T23)*100</f>
        <v>#DIV/0!</v>
      </c>
      <c r="V23" s="26">
        <v>0</v>
      </c>
      <c r="W23" s="27">
        <v>0</v>
      </c>
      <c r="X23" s="37" t="e">
        <f>(V23/W23)*100</f>
        <v>#DIV/0!</v>
      </c>
      <c r="Y23" s="27">
        <v>0</v>
      </c>
      <c r="Z23" s="27">
        <v>0</v>
      </c>
      <c r="AA23" s="37" t="e">
        <f>(Y23/Z23)*100</f>
        <v>#DIV/0!</v>
      </c>
      <c r="AB23" s="90">
        <v>0</v>
      </c>
      <c r="AC23" s="90">
        <v>86</v>
      </c>
      <c r="AD23" s="37">
        <f>(AB23/AC23)*100</f>
        <v>0</v>
      </c>
      <c r="AE23" s="27">
        <v>0</v>
      </c>
      <c r="AF23" s="27">
        <v>2821442.6</v>
      </c>
      <c r="AG23" s="37">
        <f>(AE23/AF23)*100</f>
        <v>0</v>
      </c>
      <c r="AH23" s="27">
        <v>0</v>
      </c>
      <c r="AI23" s="27">
        <v>86</v>
      </c>
      <c r="AJ23" s="37">
        <f>(AH23/AI23)*100</f>
        <v>0</v>
      </c>
      <c r="AK23" s="27">
        <v>0</v>
      </c>
      <c r="AL23" s="27">
        <v>2821442.6</v>
      </c>
      <c r="AM23" s="36">
        <f>(AK23/AL23)*100</f>
        <v>0</v>
      </c>
      <c r="AN23" s="26">
        <v>0</v>
      </c>
      <c r="AO23" s="27">
        <v>0</v>
      </c>
      <c r="AP23" s="46" t="e">
        <f t="shared" si="6"/>
        <v>#DIV/0!</v>
      </c>
      <c r="AQ23" s="27">
        <v>0</v>
      </c>
      <c r="AR23" s="27">
        <v>0</v>
      </c>
      <c r="AS23" s="48" t="e">
        <f t="shared" si="7"/>
        <v>#DIV/0!</v>
      </c>
      <c r="AT23" s="26">
        <v>0</v>
      </c>
      <c r="AU23" s="27">
        <v>0</v>
      </c>
      <c r="AV23" s="37" t="e">
        <f>(AT23/AU23)*100</f>
        <v>#DIV/0!</v>
      </c>
      <c r="AW23" s="27">
        <v>0</v>
      </c>
      <c r="AX23" s="27">
        <v>2821442.6</v>
      </c>
      <c r="AY23" s="36">
        <f>(AW23/AX23)*100</f>
        <v>0</v>
      </c>
      <c r="AZ23" s="26">
        <v>0</v>
      </c>
      <c r="BA23" s="27">
        <v>0</v>
      </c>
      <c r="BB23" s="37" t="e">
        <f>(1-(BA23/AZ23))*100</f>
        <v>#DIV/0!</v>
      </c>
      <c r="BC23" s="27">
        <v>0</v>
      </c>
      <c r="BD23" s="27">
        <v>0</v>
      </c>
      <c r="BE23" s="38" t="e">
        <f>(BC23/BD23)*100</f>
        <v>#DIV/0!</v>
      </c>
      <c r="BF23" s="28">
        <v>0</v>
      </c>
      <c r="BG23" s="27">
        <v>0</v>
      </c>
      <c r="BH23" s="37" t="e">
        <f>(BF23/BG23)*100</f>
        <v>#DIV/0!</v>
      </c>
      <c r="BI23" s="27">
        <v>0</v>
      </c>
      <c r="BJ23" s="27">
        <v>0</v>
      </c>
      <c r="BK23" s="38" t="e">
        <f>(BI23/BJ23)*100</f>
        <v>#DIV/0!</v>
      </c>
    </row>
    <row r="24" spans="1:63" s="2" customFormat="1" ht="27" customHeight="1" x14ac:dyDescent="0.2">
      <c r="A24" s="21">
        <v>17</v>
      </c>
      <c r="B24" s="75" t="s">
        <v>82</v>
      </c>
      <c r="C24" s="22">
        <v>4802002063</v>
      </c>
      <c r="D24" s="26">
        <v>0</v>
      </c>
      <c r="E24" s="27">
        <v>3</v>
      </c>
      <c r="F24" s="49">
        <f t="shared" si="0"/>
        <v>0</v>
      </c>
      <c r="G24" s="27">
        <v>0</v>
      </c>
      <c r="H24" s="27">
        <v>3686856.77</v>
      </c>
      <c r="I24" s="49">
        <f t="shared" si="1"/>
        <v>0</v>
      </c>
      <c r="J24" s="27">
        <v>2</v>
      </c>
      <c r="K24" s="27">
        <v>3</v>
      </c>
      <c r="L24" s="46">
        <f t="shared" si="3"/>
        <v>66.666666666666657</v>
      </c>
      <c r="M24" s="27">
        <v>3</v>
      </c>
      <c r="N24" s="27">
        <v>3</v>
      </c>
      <c r="O24" s="46">
        <f t="shared" si="4"/>
        <v>100</v>
      </c>
      <c r="P24" s="27">
        <v>0</v>
      </c>
      <c r="Q24" s="27">
        <v>3</v>
      </c>
      <c r="R24" s="46">
        <f t="shared" si="5"/>
        <v>0</v>
      </c>
      <c r="S24" s="27">
        <v>0</v>
      </c>
      <c r="T24" s="27">
        <v>3</v>
      </c>
      <c r="U24" s="36">
        <f>(S24/T24)*100</f>
        <v>0</v>
      </c>
      <c r="V24" s="26">
        <v>0</v>
      </c>
      <c r="W24" s="27">
        <v>0</v>
      </c>
      <c r="X24" s="37" t="e">
        <f>(V24/W24)*100</f>
        <v>#DIV/0!</v>
      </c>
      <c r="Y24" s="27">
        <v>0</v>
      </c>
      <c r="Z24" s="27">
        <v>0</v>
      </c>
      <c r="AA24" s="37" t="e">
        <f>(Y24/Z24)*100</f>
        <v>#DIV/0!</v>
      </c>
      <c r="AB24" s="90">
        <v>0</v>
      </c>
      <c r="AC24" s="90">
        <v>69</v>
      </c>
      <c r="AD24" s="37">
        <f>(AB24/AC24)*100</f>
        <v>0</v>
      </c>
      <c r="AE24" s="27">
        <v>0</v>
      </c>
      <c r="AF24" s="27">
        <v>3686856.77</v>
      </c>
      <c r="AG24" s="37">
        <f>(AE24/AF24)*100</f>
        <v>0</v>
      </c>
      <c r="AH24" s="27">
        <v>0</v>
      </c>
      <c r="AI24" s="27">
        <v>69</v>
      </c>
      <c r="AJ24" s="37">
        <f>(AH24/AI24)*100</f>
        <v>0</v>
      </c>
      <c r="AK24" s="27">
        <v>0</v>
      </c>
      <c r="AL24" s="27">
        <v>3686856.77</v>
      </c>
      <c r="AM24" s="36">
        <f>(AK24/AL24)*100</f>
        <v>0</v>
      </c>
      <c r="AN24" s="26">
        <v>0</v>
      </c>
      <c r="AO24" s="27">
        <v>0</v>
      </c>
      <c r="AP24" s="46" t="e">
        <f t="shared" si="6"/>
        <v>#DIV/0!</v>
      </c>
      <c r="AQ24" s="27">
        <v>0</v>
      </c>
      <c r="AR24" s="27">
        <v>0</v>
      </c>
      <c r="AS24" s="48" t="e">
        <f t="shared" si="7"/>
        <v>#DIV/0!</v>
      </c>
      <c r="AT24" s="26">
        <v>0</v>
      </c>
      <c r="AU24" s="27">
        <v>0</v>
      </c>
      <c r="AV24" s="37" t="e">
        <f>(AT24/AU24)*100</f>
        <v>#DIV/0!</v>
      </c>
      <c r="AW24" s="27">
        <v>0</v>
      </c>
      <c r="AX24" s="27">
        <v>3686856.77</v>
      </c>
      <c r="AY24" s="36">
        <f>(AW24/AX24)*100</f>
        <v>0</v>
      </c>
      <c r="AZ24" s="26">
        <v>0</v>
      </c>
      <c r="BA24" s="27">
        <v>0</v>
      </c>
      <c r="BB24" s="37" t="e">
        <f>(1-(BA24/AZ24))*100</f>
        <v>#DIV/0!</v>
      </c>
      <c r="BC24" s="27">
        <v>0</v>
      </c>
      <c r="BD24" s="27">
        <v>0</v>
      </c>
      <c r="BE24" s="38" t="e">
        <f>(BC24/BD24)*100</f>
        <v>#DIV/0!</v>
      </c>
      <c r="BF24" s="28">
        <v>0</v>
      </c>
      <c r="BG24" s="27">
        <v>0</v>
      </c>
      <c r="BH24" s="37" t="e">
        <f>(BF24/BG24)*100</f>
        <v>#DIV/0!</v>
      </c>
      <c r="BI24" s="27">
        <v>0</v>
      </c>
      <c r="BJ24" s="27">
        <v>0</v>
      </c>
      <c r="BK24" s="38" t="e">
        <f>(BI24/BJ24)*100</f>
        <v>#DIV/0!</v>
      </c>
    </row>
    <row r="25" spans="1:63" s="2" customFormat="1" ht="27" customHeight="1" x14ac:dyDescent="0.2">
      <c r="A25" s="21">
        <v>18</v>
      </c>
      <c r="B25" s="75" t="s">
        <v>83</v>
      </c>
      <c r="C25" s="22">
        <v>4802002105</v>
      </c>
      <c r="D25" s="26">
        <v>2</v>
      </c>
      <c r="E25" s="27">
        <v>4</v>
      </c>
      <c r="F25" s="49">
        <f t="shared" si="0"/>
        <v>50</v>
      </c>
      <c r="G25" s="27">
        <v>6241021.4400000004</v>
      </c>
      <c r="H25" s="27">
        <v>10646221.440000001</v>
      </c>
      <c r="I25" s="49">
        <f t="shared" si="1"/>
        <v>58.62193901538835</v>
      </c>
      <c r="J25" s="27">
        <v>2</v>
      </c>
      <c r="K25" s="27">
        <v>4</v>
      </c>
      <c r="L25" s="46">
        <f t="shared" si="3"/>
        <v>50</v>
      </c>
      <c r="M25" s="27">
        <v>4</v>
      </c>
      <c r="N25" s="27">
        <v>4</v>
      </c>
      <c r="O25" s="46">
        <f t="shared" si="4"/>
        <v>100</v>
      </c>
      <c r="P25" s="27">
        <v>0</v>
      </c>
      <c r="Q25" s="27">
        <v>4</v>
      </c>
      <c r="R25" s="46">
        <f t="shared" si="5"/>
        <v>0</v>
      </c>
      <c r="S25" s="27">
        <v>1</v>
      </c>
      <c r="T25" s="27">
        <v>4</v>
      </c>
      <c r="U25" s="36">
        <v>25</v>
      </c>
      <c r="V25" s="26">
        <v>1</v>
      </c>
      <c r="W25" s="27">
        <v>2</v>
      </c>
      <c r="X25" s="37">
        <v>50</v>
      </c>
      <c r="Y25" s="27">
        <v>3120510.72</v>
      </c>
      <c r="Z25" s="27">
        <v>6241021.4400000004</v>
      </c>
      <c r="AA25" s="37">
        <v>50</v>
      </c>
      <c r="AB25" s="90">
        <v>1</v>
      </c>
      <c r="AC25" s="90">
        <v>92</v>
      </c>
      <c r="AD25" s="37">
        <v>1.0869565217391304</v>
      </c>
      <c r="AE25" s="27">
        <v>1194516.8999999999</v>
      </c>
      <c r="AF25" s="27">
        <v>9487727.620000001</v>
      </c>
      <c r="AG25" s="37">
        <v>12.590126401626186</v>
      </c>
      <c r="AH25" s="27">
        <v>1</v>
      </c>
      <c r="AI25" s="27">
        <v>92</v>
      </c>
      <c r="AJ25" s="37">
        <v>1.0869565217391304</v>
      </c>
      <c r="AK25" s="27">
        <v>1194516.8999999999</v>
      </c>
      <c r="AL25" s="27">
        <v>9487727.620000001</v>
      </c>
      <c r="AM25" s="36">
        <v>12.590126401626186</v>
      </c>
      <c r="AN25" s="26">
        <v>20</v>
      </c>
      <c r="AO25" s="27">
        <v>2</v>
      </c>
      <c r="AP25" s="46">
        <f t="shared" si="6"/>
        <v>10</v>
      </c>
      <c r="AQ25" s="27">
        <v>13</v>
      </c>
      <c r="AR25" s="27">
        <v>2</v>
      </c>
      <c r="AS25" s="48">
        <f t="shared" si="7"/>
        <v>6.5</v>
      </c>
      <c r="AT25" s="26">
        <v>0</v>
      </c>
      <c r="AU25" s="27">
        <v>0</v>
      </c>
      <c r="AV25" s="37" t="e">
        <v>#DIV/0!</v>
      </c>
      <c r="AW25" s="27">
        <v>0</v>
      </c>
      <c r="AX25" s="27">
        <v>9487727.620000001</v>
      </c>
      <c r="AY25" s="36">
        <v>0</v>
      </c>
      <c r="AZ25" s="26">
        <v>3120510.72</v>
      </c>
      <c r="BA25" s="27">
        <v>1194516.8999999999</v>
      </c>
      <c r="BB25" s="37">
        <v>61.720467988009354</v>
      </c>
      <c r="BC25" s="27">
        <v>0</v>
      </c>
      <c r="BD25" s="27">
        <v>1</v>
      </c>
      <c r="BE25" s="38">
        <v>0</v>
      </c>
      <c r="BF25" s="28">
        <v>0</v>
      </c>
      <c r="BG25" s="27">
        <v>2</v>
      </c>
      <c r="BH25" s="37">
        <v>0</v>
      </c>
      <c r="BI25" s="27">
        <v>0</v>
      </c>
      <c r="BJ25" s="27">
        <v>2</v>
      </c>
      <c r="BK25" s="38">
        <v>0</v>
      </c>
    </row>
    <row r="26" spans="1:63" s="2" customFormat="1" ht="27" customHeight="1" x14ac:dyDescent="0.2">
      <c r="A26" s="21">
        <v>19</v>
      </c>
      <c r="B26" s="75" t="s">
        <v>84</v>
      </c>
      <c r="C26" s="22">
        <v>4802068314</v>
      </c>
      <c r="D26" s="26">
        <v>0</v>
      </c>
      <c r="E26" s="27">
        <v>0</v>
      </c>
      <c r="F26" s="49" t="e">
        <f t="shared" si="0"/>
        <v>#DIV/0!</v>
      </c>
      <c r="G26" s="27">
        <v>0</v>
      </c>
      <c r="H26" s="27">
        <v>348452</v>
      </c>
      <c r="I26" s="49">
        <f t="shared" si="1"/>
        <v>0</v>
      </c>
      <c r="J26" s="27">
        <v>1</v>
      </c>
      <c r="K26" s="27">
        <v>0</v>
      </c>
      <c r="L26" s="46" t="e">
        <f t="shared" si="3"/>
        <v>#DIV/0!</v>
      </c>
      <c r="M26" s="27">
        <v>0</v>
      </c>
      <c r="N26" s="27">
        <v>0</v>
      </c>
      <c r="O26" s="46" t="e">
        <f t="shared" si="4"/>
        <v>#DIV/0!</v>
      </c>
      <c r="P26" s="27">
        <v>1</v>
      </c>
      <c r="Q26" s="27">
        <v>0</v>
      </c>
      <c r="R26" s="46" t="e">
        <f t="shared" si="5"/>
        <v>#DIV/0!</v>
      </c>
      <c r="S26" s="27">
        <v>0</v>
      </c>
      <c r="T26" s="27">
        <v>0</v>
      </c>
      <c r="U26" s="36" t="e">
        <f>(S26/T26)*100</f>
        <v>#DIV/0!</v>
      </c>
      <c r="V26" s="26">
        <v>0</v>
      </c>
      <c r="W26" s="27">
        <v>0</v>
      </c>
      <c r="X26" s="37" t="e">
        <f>(V26/W26)*100</f>
        <v>#DIV/0!</v>
      </c>
      <c r="Y26" s="27">
        <v>0</v>
      </c>
      <c r="Z26" s="27">
        <v>0</v>
      </c>
      <c r="AA26" s="37" t="e">
        <f>(Y26/Z26)*100</f>
        <v>#DIV/0!</v>
      </c>
      <c r="AB26" s="90">
        <v>0</v>
      </c>
      <c r="AC26" s="90">
        <v>25</v>
      </c>
      <c r="AD26" s="37">
        <f>(AB26/AC26)*100</f>
        <v>0</v>
      </c>
      <c r="AE26" s="27">
        <v>0</v>
      </c>
      <c r="AF26" s="27">
        <v>348452</v>
      </c>
      <c r="AG26" s="37">
        <f>(AE26/AF26)*100</f>
        <v>0</v>
      </c>
      <c r="AH26" s="27">
        <v>0</v>
      </c>
      <c r="AI26" s="27">
        <v>25</v>
      </c>
      <c r="AJ26" s="37">
        <f>(AH26/AI26)*100</f>
        <v>0</v>
      </c>
      <c r="AK26" s="27">
        <v>0</v>
      </c>
      <c r="AL26" s="27">
        <v>348452</v>
      </c>
      <c r="AM26" s="36">
        <f>(AK26/AL26)*100</f>
        <v>0</v>
      </c>
      <c r="AN26" s="26">
        <v>0</v>
      </c>
      <c r="AO26" s="27">
        <v>0</v>
      </c>
      <c r="AP26" s="46" t="e">
        <f t="shared" si="6"/>
        <v>#DIV/0!</v>
      </c>
      <c r="AQ26" s="27">
        <v>0</v>
      </c>
      <c r="AR26" s="27">
        <v>0</v>
      </c>
      <c r="AS26" s="48" t="e">
        <f t="shared" si="7"/>
        <v>#DIV/0!</v>
      </c>
      <c r="AT26" s="26">
        <v>0</v>
      </c>
      <c r="AU26" s="27">
        <v>0</v>
      </c>
      <c r="AV26" s="37" t="e">
        <f>(AT26/AU26)*100</f>
        <v>#DIV/0!</v>
      </c>
      <c r="AW26" s="27">
        <v>0</v>
      </c>
      <c r="AX26" s="27">
        <v>348452</v>
      </c>
      <c r="AY26" s="36">
        <f>(AW26/AX26)*100</f>
        <v>0</v>
      </c>
      <c r="AZ26" s="26">
        <v>0</v>
      </c>
      <c r="BA26" s="27">
        <v>0</v>
      </c>
      <c r="BB26" s="37" t="e">
        <f>(1-(BA26/AZ26))*100</f>
        <v>#DIV/0!</v>
      </c>
      <c r="BC26" s="27">
        <v>0</v>
      </c>
      <c r="BD26" s="27">
        <v>0</v>
      </c>
      <c r="BE26" s="38" t="e">
        <f>(BC26/BD26)*100</f>
        <v>#DIV/0!</v>
      </c>
      <c r="BF26" s="28">
        <v>0</v>
      </c>
      <c r="BG26" s="27">
        <v>0</v>
      </c>
      <c r="BH26" s="37" t="e">
        <f>(BF26/BG26)*100</f>
        <v>#DIV/0!</v>
      </c>
      <c r="BI26" s="27">
        <v>0</v>
      </c>
      <c r="BJ26" s="27">
        <v>0</v>
      </c>
      <c r="BK26" s="38" t="e">
        <f>(BI26/BJ26)*100</f>
        <v>#DIV/0!</v>
      </c>
    </row>
    <row r="27" spans="1:63" s="2" customFormat="1" ht="27" customHeight="1" x14ac:dyDescent="0.2">
      <c r="A27" s="21">
        <v>20</v>
      </c>
      <c r="B27" s="75" t="s">
        <v>85</v>
      </c>
      <c r="C27" s="22">
        <v>4802006364</v>
      </c>
      <c r="D27" s="26">
        <v>1</v>
      </c>
      <c r="E27" s="27">
        <v>2</v>
      </c>
      <c r="F27" s="49">
        <f t="shared" si="0"/>
        <v>50</v>
      </c>
      <c r="G27" s="27">
        <v>90300</v>
      </c>
      <c r="H27" s="27">
        <v>1803813.71</v>
      </c>
      <c r="I27" s="49">
        <f t="shared" si="1"/>
        <v>5.006060187889358</v>
      </c>
      <c r="J27" s="27">
        <v>1</v>
      </c>
      <c r="K27" s="27">
        <v>2</v>
      </c>
      <c r="L27" s="46">
        <f t="shared" si="3"/>
        <v>50</v>
      </c>
      <c r="M27" s="27">
        <v>2</v>
      </c>
      <c r="N27" s="27">
        <v>2</v>
      </c>
      <c r="O27" s="46">
        <f t="shared" si="4"/>
        <v>100</v>
      </c>
      <c r="P27" s="27">
        <v>0</v>
      </c>
      <c r="Q27" s="27">
        <v>2</v>
      </c>
      <c r="R27" s="46">
        <f t="shared" si="5"/>
        <v>0</v>
      </c>
      <c r="S27" s="27">
        <v>0</v>
      </c>
      <c r="T27" s="27">
        <v>2</v>
      </c>
      <c r="U27" s="48">
        <v>0</v>
      </c>
      <c r="V27" s="26">
        <v>0</v>
      </c>
      <c r="W27" s="27">
        <v>1</v>
      </c>
      <c r="X27" s="46">
        <v>0</v>
      </c>
      <c r="Y27" s="27">
        <v>0</v>
      </c>
      <c r="Z27" s="27">
        <v>90300</v>
      </c>
      <c r="AA27" s="46">
        <v>0</v>
      </c>
      <c r="AB27" s="90">
        <v>1</v>
      </c>
      <c r="AC27" s="90">
        <v>31</v>
      </c>
      <c r="AD27" s="46">
        <v>3.225806451612903</v>
      </c>
      <c r="AE27" s="27">
        <v>74216.98</v>
      </c>
      <c r="AF27" s="27">
        <v>2381713.69</v>
      </c>
      <c r="AG27" s="46">
        <v>3.1161167822820883</v>
      </c>
      <c r="AH27" s="27">
        <v>1</v>
      </c>
      <c r="AI27" s="27">
        <v>31</v>
      </c>
      <c r="AJ27" s="46">
        <v>3.225806451612903</v>
      </c>
      <c r="AK27" s="27">
        <v>74216.98</v>
      </c>
      <c r="AL27" s="27">
        <v>2381713.69</v>
      </c>
      <c r="AM27" s="48">
        <v>3.1161167822820883</v>
      </c>
      <c r="AN27" s="26">
        <v>17</v>
      </c>
      <c r="AO27" s="27">
        <v>1</v>
      </c>
      <c r="AP27" s="46">
        <f t="shared" si="6"/>
        <v>17</v>
      </c>
      <c r="AQ27" s="27">
        <v>3</v>
      </c>
      <c r="AR27" s="27">
        <v>1</v>
      </c>
      <c r="AS27" s="48">
        <f t="shared" si="7"/>
        <v>3</v>
      </c>
      <c r="AT27" s="26">
        <v>70586.179999999993</v>
      </c>
      <c r="AU27" s="27">
        <v>90300</v>
      </c>
      <c r="AV27" s="46">
        <v>78.168527131782938</v>
      </c>
      <c r="AW27" s="27">
        <v>74217</v>
      </c>
      <c r="AX27" s="27">
        <v>2381713.69</v>
      </c>
      <c r="AY27" s="48">
        <v>3.1161176220135847</v>
      </c>
      <c r="AZ27" s="26">
        <v>90300</v>
      </c>
      <c r="BA27" s="27">
        <v>74216.98</v>
      </c>
      <c r="BB27" s="46">
        <v>17.810653377630125</v>
      </c>
      <c r="BC27" s="27">
        <v>0</v>
      </c>
      <c r="BD27" s="27">
        <v>1</v>
      </c>
      <c r="BE27" s="47">
        <v>0</v>
      </c>
      <c r="BF27" s="28">
        <v>0</v>
      </c>
      <c r="BG27" s="27">
        <v>1</v>
      </c>
      <c r="BH27" s="46">
        <v>0</v>
      </c>
      <c r="BI27" s="27">
        <v>0</v>
      </c>
      <c r="BJ27" s="27">
        <v>1</v>
      </c>
      <c r="BK27" s="47">
        <v>0</v>
      </c>
    </row>
    <row r="28" spans="1:63" s="2" customFormat="1" ht="27" customHeight="1" x14ac:dyDescent="0.2">
      <c r="A28" s="21">
        <v>21</v>
      </c>
      <c r="B28" s="75" t="s">
        <v>86</v>
      </c>
      <c r="C28" s="22">
        <v>4802008058</v>
      </c>
      <c r="D28" s="26">
        <v>1</v>
      </c>
      <c r="E28" s="27">
        <v>2</v>
      </c>
      <c r="F28" s="49">
        <f t="shared" si="0"/>
        <v>50</v>
      </c>
      <c r="G28" s="27">
        <v>81800</v>
      </c>
      <c r="H28" s="27">
        <v>2053109.43</v>
      </c>
      <c r="I28" s="49">
        <f t="shared" si="1"/>
        <v>3.9842006862732107</v>
      </c>
      <c r="J28" s="27">
        <v>2</v>
      </c>
      <c r="K28" s="27">
        <v>2</v>
      </c>
      <c r="L28" s="46">
        <f t="shared" si="3"/>
        <v>100</v>
      </c>
      <c r="M28" s="27">
        <v>2</v>
      </c>
      <c r="N28" s="27">
        <v>2</v>
      </c>
      <c r="O28" s="46">
        <f t="shared" si="4"/>
        <v>100</v>
      </c>
      <c r="P28" s="27">
        <v>0</v>
      </c>
      <c r="Q28" s="27">
        <v>2</v>
      </c>
      <c r="R28" s="46">
        <f t="shared" si="5"/>
        <v>0</v>
      </c>
      <c r="S28" s="27">
        <v>0</v>
      </c>
      <c r="T28" s="27">
        <v>2</v>
      </c>
      <c r="U28" s="36">
        <v>0</v>
      </c>
      <c r="V28" s="26">
        <v>0</v>
      </c>
      <c r="W28" s="27">
        <v>1</v>
      </c>
      <c r="X28" s="37">
        <v>0</v>
      </c>
      <c r="Y28" s="27">
        <v>0</v>
      </c>
      <c r="Z28" s="27">
        <v>81800</v>
      </c>
      <c r="AA28" s="37">
        <v>0</v>
      </c>
      <c r="AB28" s="90">
        <v>1</v>
      </c>
      <c r="AC28" s="90">
        <v>42</v>
      </c>
      <c r="AD28" s="37">
        <v>2.3809523809523809</v>
      </c>
      <c r="AE28" s="27">
        <v>67230.89</v>
      </c>
      <c r="AF28" s="27">
        <v>2299910.3199999998</v>
      </c>
      <c r="AG28" s="37">
        <v>2.9231961531439192</v>
      </c>
      <c r="AH28" s="27">
        <v>1</v>
      </c>
      <c r="AI28" s="27">
        <v>42</v>
      </c>
      <c r="AJ28" s="37">
        <v>2.3809523809523809</v>
      </c>
      <c r="AK28" s="27">
        <v>67230.89</v>
      </c>
      <c r="AL28" s="27">
        <v>2299910.3199999998</v>
      </c>
      <c r="AM28" s="36">
        <v>2.9231961531439192</v>
      </c>
      <c r="AN28" s="26">
        <v>17</v>
      </c>
      <c r="AO28" s="27">
        <v>1</v>
      </c>
      <c r="AP28" s="46">
        <f t="shared" si="6"/>
        <v>17</v>
      </c>
      <c r="AQ28" s="27">
        <v>3</v>
      </c>
      <c r="AR28" s="27">
        <v>1</v>
      </c>
      <c r="AS28" s="48">
        <f t="shared" si="7"/>
        <v>3</v>
      </c>
      <c r="AT28" s="26">
        <v>56823.39</v>
      </c>
      <c r="AU28" s="27">
        <v>81800</v>
      </c>
      <c r="AV28" s="37">
        <v>69.46624694376527</v>
      </c>
      <c r="AW28" s="27">
        <v>67231</v>
      </c>
      <c r="AX28" s="27">
        <v>2299910.3199999998</v>
      </c>
      <c r="AY28" s="36">
        <v>2.9232009359391022</v>
      </c>
      <c r="AZ28" s="26">
        <v>81800</v>
      </c>
      <c r="BA28" s="27">
        <v>67230.89</v>
      </c>
      <c r="BB28" s="37">
        <v>17.810647921760392</v>
      </c>
      <c r="BC28" s="27">
        <v>0</v>
      </c>
      <c r="BD28" s="27">
        <v>1</v>
      </c>
      <c r="BE28" s="38">
        <v>0</v>
      </c>
      <c r="BF28" s="28">
        <v>0</v>
      </c>
      <c r="BG28" s="27">
        <v>1</v>
      </c>
      <c r="BH28" s="37">
        <v>0</v>
      </c>
      <c r="BI28" s="27">
        <v>0</v>
      </c>
      <c r="BJ28" s="27">
        <v>1</v>
      </c>
      <c r="BK28" s="38">
        <v>0</v>
      </c>
    </row>
    <row r="29" spans="1:63" s="2" customFormat="1" ht="27" customHeight="1" x14ac:dyDescent="0.2">
      <c r="A29" s="21">
        <v>22</v>
      </c>
      <c r="B29" s="75" t="s">
        <v>87</v>
      </c>
      <c r="C29" s="22">
        <v>4802008749</v>
      </c>
      <c r="D29" s="26">
        <v>1</v>
      </c>
      <c r="E29" s="27">
        <v>2</v>
      </c>
      <c r="F29" s="49">
        <f t="shared" si="0"/>
        <v>50</v>
      </c>
      <c r="G29" s="27">
        <v>18500</v>
      </c>
      <c r="H29" s="27">
        <v>1584061.38</v>
      </c>
      <c r="I29" s="49">
        <f t="shared" si="1"/>
        <v>1.167884037422843</v>
      </c>
      <c r="J29" s="27">
        <v>3</v>
      </c>
      <c r="K29" s="27">
        <v>2</v>
      </c>
      <c r="L29" s="46">
        <f t="shared" si="3"/>
        <v>150</v>
      </c>
      <c r="M29" s="27">
        <v>2</v>
      </c>
      <c r="N29" s="27">
        <v>2</v>
      </c>
      <c r="O29" s="46">
        <f t="shared" si="4"/>
        <v>100</v>
      </c>
      <c r="P29" s="27">
        <v>0</v>
      </c>
      <c r="Q29" s="27">
        <v>2</v>
      </c>
      <c r="R29" s="46">
        <f t="shared" si="5"/>
        <v>0</v>
      </c>
      <c r="S29" s="27">
        <v>0</v>
      </c>
      <c r="T29" s="27">
        <v>2</v>
      </c>
      <c r="U29" s="48">
        <v>0</v>
      </c>
      <c r="V29" s="26">
        <v>0</v>
      </c>
      <c r="W29" s="27">
        <v>1</v>
      </c>
      <c r="X29" s="46">
        <v>0</v>
      </c>
      <c r="Y29" s="27">
        <v>0</v>
      </c>
      <c r="Z29" s="27">
        <v>18500</v>
      </c>
      <c r="AA29" s="46">
        <v>0</v>
      </c>
      <c r="AB29" s="90">
        <v>1</v>
      </c>
      <c r="AC29" s="90">
        <v>32</v>
      </c>
      <c r="AD29" s="46">
        <v>3.125</v>
      </c>
      <c r="AE29" s="27">
        <v>15205</v>
      </c>
      <c r="AF29" s="27">
        <v>1813754.38</v>
      </c>
      <c r="AG29" s="46">
        <v>0.83831637699999995</v>
      </c>
      <c r="AH29" s="27">
        <v>0</v>
      </c>
      <c r="AI29" s="27">
        <v>32</v>
      </c>
      <c r="AJ29" s="46">
        <v>0</v>
      </c>
      <c r="AK29" s="27">
        <v>0</v>
      </c>
      <c r="AL29" s="27">
        <v>1813754.38</v>
      </c>
      <c r="AM29" s="48">
        <v>0</v>
      </c>
      <c r="AN29" s="26">
        <v>17</v>
      </c>
      <c r="AO29" s="27">
        <v>1</v>
      </c>
      <c r="AP29" s="46">
        <f t="shared" si="6"/>
        <v>17</v>
      </c>
      <c r="AQ29" s="27">
        <v>3</v>
      </c>
      <c r="AR29" s="27">
        <v>1</v>
      </c>
      <c r="AS29" s="48">
        <f t="shared" si="7"/>
        <v>3</v>
      </c>
      <c r="AT29" s="26">
        <v>15205</v>
      </c>
      <c r="AU29" s="27">
        <v>18500</v>
      </c>
      <c r="AV29" s="46">
        <v>82.189189189999993</v>
      </c>
      <c r="AW29" s="27">
        <v>15205</v>
      </c>
      <c r="AX29" s="27">
        <v>1813754.38</v>
      </c>
      <c r="AY29" s="48">
        <v>0.83831637699999995</v>
      </c>
      <c r="AZ29" s="26">
        <v>18500</v>
      </c>
      <c r="BA29" s="27">
        <v>15205</v>
      </c>
      <c r="BB29" s="46">
        <v>17.81081081</v>
      </c>
      <c r="BC29" s="27">
        <v>0</v>
      </c>
      <c r="BD29" s="27">
        <v>1</v>
      </c>
      <c r="BE29" s="47">
        <v>0</v>
      </c>
      <c r="BF29" s="28">
        <v>0</v>
      </c>
      <c r="BG29" s="27">
        <v>1</v>
      </c>
      <c r="BH29" s="46">
        <v>0</v>
      </c>
      <c r="BI29" s="27">
        <v>0</v>
      </c>
      <c r="BJ29" s="27">
        <v>1</v>
      </c>
      <c r="BK29" s="47">
        <v>0</v>
      </c>
    </row>
    <row r="30" spans="1:63" s="2" customFormat="1" ht="27" customHeight="1" x14ac:dyDescent="0.2">
      <c r="A30" s="21">
        <v>23</v>
      </c>
      <c r="B30" s="75" t="s">
        <v>88</v>
      </c>
      <c r="C30" s="22">
        <v>4802007858</v>
      </c>
      <c r="D30" s="26">
        <v>1</v>
      </c>
      <c r="E30" s="27">
        <v>2</v>
      </c>
      <c r="F30" s="49">
        <f t="shared" si="0"/>
        <v>50</v>
      </c>
      <c r="G30" s="27">
        <v>27200</v>
      </c>
      <c r="H30" s="27">
        <v>1240687.3600000001</v>
      </c>
      <c r="I30" s="49">
        <f t="shared" si="1"/>
        <v>2.1923331273399933</v>
      </c>
      <c r="J30" s="27">
        <v>1</v>
      </c>
      <c r="K30" s="27">
        <v>2</v>
      </c>
      <c r="L30" s="46">
        <f t="shared" si="3"/>
        <v>50</v>
      </c>
      <c r="M30" s="27">
        <v>2</v>
      </c>
      <c r="N30" s="27">
        <v>2</v>
      </c>
      <c r="O30" s="46">
        <f t="shared" si="4"/>
        <v>100</v>
      </c>
      <c r="P30" s="27">
        <v>0</v>
      </c>
      <c r="Q30" s="27">
        <v>2</v>
      </c>
      <c r="R30" s="46">
        <f t="shared" si="5"/>
        <v>0</v>
      </c>
      <c r="S30" s="27">
        <v>0</v>
      </c>
      <c r="T30" s="27">
        <v>2</v>
      </c>
      <c r="U30" s="48">
        <v>0</v>
      </c>
      <c r="V30" s="26">
        <v>0</v>
      </c>
      <c r="W30" s="27">
        <v>1</v>
      </c>
      <c r="X30" s="46">
        <v>0</v>
      </c>
      <c r="Y30" s="27">
        <v>0</v>
      </c>
      <c r="Z30" s="27">
        <v>27200</v>
      </c>
      <c r="AA30" s="46">
        <v>0</v>
      </c>
      <c r="AB30" s="90">
        <v>1</v>
      </c>
      <c r="AC30" s="90">
        <v>31</v>
      </c>
      <c r="AD30" s="46">
        <v>3.225806452</v>
      </c>
      <c r="AE30" s="27">
        <v>22356</v>
      </c>
      <c r="AF30" s="27">
        <v>1633121.36</v>
      </c>
      <c r="AG30" s="46">
        <v>1.3689123510000001</v>
      </c>
      <c r="AH30" s="27">
        <v>0</v>
      </c>
      <c r="AI30" s="27">
        <v>31</v>
      </c>
      <c r="AJ30" s="46">
        <v>0</v>
      </c>
      <c r="AK30" s="27">
        <v>0</v>
      </c>
      <c r="AL30" s="27">
        <v>1633121.36</v>
      </c>
      <c r="AM30" s="48">
        <v>0</v>
      </c>
      <c r="AN30" s="26">
        <v>17</v>
      </c>
      <c r="AO30" s="27">
        <v>1</v>
      </c>
      <c r="AP30" s="46">
        <f t="shared" si="6"/>
        <v>17</v>
      </c>
      <c r="AQ30" s="27">
        <v>3</v>
      </c>
      <c r="AR30" s="27">
        <v>1</v>
      </c>
      <c r="AS30" s="48">
        <f t="shared" si="7"/>
        <v>3</v>
      </c>
      <c r="AT30" s="26">
        <v>22356</v>
      </c>
      <c r="AU30" s="27">
        <v>27200</v>
      </c>
      <c r="AV30" s="46">
        <v>82.191176470000002</v>
      </c>
      <c r="AW30" s="27">
        <v>22356</v>
      </c>
      <c r="AX30" s="27">
        <v>1633121.36</v>
      </c>
      <c r="AY30" s="48">
        <v>1.3689123510000001</v>
      </c>
      <c r="AZ30" s="26">
        <v>27200</v>
      </c>
      <c r="BA30" s="27">
        <v>22356</v>
      </c>
      <c r="BB30" s="46">
        <v>17.808823530000002</v>
      </c>
      <c r="BC30" s="27">
        <v>0</v>
      </c>
      <c r="BD30" s="27">
        <v>1</v>
      </c>
      <c r="BE30" s="47">
        <v>0</v>
      </c>
      <c r="BF30" s="28">
        <v>0</v>
      </c>
      <c r="BG30" s="27">
        <v>1</v>
      </c>
      <c r="BH30" s="46">
        <v>0</v>
      </c>
      <c r="BI30" s="27">
        <v>0</v>
      </c>
      <c r="BJ30" s="27">
        <v>1</v>
      </c>
      <c r="BK30" s="47">
        <v>0</v>
      </c>
    </row>
    <row r="31" spans="1:63" s="2" customFormat="1" ht="27" customHeight="1" x14ac:dyDescent="0.2">
      <c r="A31" s="21">
        <v>24</v>
      </c>
      <c r="B31" s="75" t="s">
        <v>89</v>
      </c>
      <c r="C31" s="22">
        <v>4802006205</v>
      </c>
      <c r="D31" s="26">
        <v>0</v>
      </c>
      <c r="E31" s="27">
        <v>1</v>
      </c>
      <c r="F31" s="49">
        <f t="shared" si="0"/>
        <v>0</v>
      </c>
      <c r="G31" s="27">
        <v>0</v>
      </c>
      <c r="H31" s="27">
        <v>616685.88</v>
      </c>
      <c r="I31" s="49">
        <f t="shared" si="1"/>
        <v>0</v>
      </c>
      <c r="J31" s="27">
        <v>0</v>
      </c>
      <c r="K31" s="27">
        <v>1</v>
      </c>
      <c r="L31" s="46">
        <f t="shared" si="3"/>
        <v>0</v>
      </c>
      <c r="M31" s="27">
        <v>1</v>
      </c>
      <c r="N31" s="27">
        <v>1</v>
      </c>
      <c r="O31" s="46">
        <f t="shared" si="4"/>
        <v>100</v>
      </c>
      <c r="P31" s="27">
        <v>0</v>
      </c>
      <c r="Q31" s="27">
        <v>1</v>
      </c>
      <c r="R31" s="46">
        <f t="shared" si="5"/>
        <v>0</v>
      </c>
      <c r="S31" s="27">
        <v>0</v>
      </c>
      <c r="T31" s="27">
        <v>1</v>
      </c>
      <c r="U31" s="36">
        <f>(S31/T31)*100</f>
        <v>0</v>
      </c>
      <c r="V31" s="26">
        <v>0</v>
      </c>
      <c r="W31" s="27">
        <v>0</v>
      </c>
      <c r="X31" s="37" t="e">
        <f>(V31/W31)*100</f>
        <v>#DIV/0!</v>
      </c>
      <c r="Y31" s="27">
        <v>0</v>
      </c>
      <c r="Z31" s="27">
        <v>0</v>
      </c>
      <c r="AA31" s="37" t="e">
        <f>(Y31/Z31)*100</f>
        <v>#DIV/0!</v>
      </c>
      <c r="AB31" s="90">
        <v>0</v>
      </c>
      <c r="AC31" s="90">
        <v>33</v>
      </c>
      <c r="AD31" s="37">
        <f>(AB31/AC31)*100</f>
        <v>0</v>
      </c>
      <c r="AE31" s="27">
        <v>0</v>
      </c>
      <c r="AF31" s="27">
        <v>616685.88</v>
      </c>
      <c r="AG31" s="37">
        <f>(AE31/AF31)*100</f>
        <v>0</v>
      </c>
      <c r="AH31" s="27">
        <v>0</v>
      </c>
      <c r="AI31" s="27">
        <v>33</v>
      </c>
      <c r="AJ31" s="37">
        <f>(AH31/AI31)*100</f>
        <v>0</v>
      </c>
      <c r="AK31" s="27">
        <v>0</v>
      </c>
      <c r="AL31" s="27">
        <v>616685.88</v>
      </c>
      <c r="AM31" s="36">
        <f>(AK31/AL31)*100</f>
        <v>0</v>
      </c>
      <c r="AN31" s="26">
        <v>0</v>
      </c>
      <c r="AO31" s="27">
        <v>0</v>
      </c>
      <c r="AP31" s="46" t="e">
        <f t="shared" si="6"/>
        <v>#DIV/0!</v>
      </c>
      <c r="AQ31" s="27">
        <v>0</v>
      </c>
      <c r="AR31" s="27">
        <v>0</v>
      </c>
      <c r="AS31" s="48" t="e">
        <f t="shared" si="7"/>
        <v>#DIV/0!</v>
      </c>
      <c r="AT31" s="26">
        <v>0</v>
      </c>
      <c r="AU31" s="27">
        <v>0</v>
      </c>
      <c r="AV31" s="37" t="e">
        <f>(AT31/AU31)*100</f>
        <v>#DIV/0!</v>
      </c>
      <c r="AW31" s="27">
        <v>0</v>
      </c>
      <c r="AX31" s="27">
        <v>616685.88</v>
      </c>
      <c r="AY31" s="36">
        <f>(AW31/AX31)*100</f>
        <v>0</v>
      </c>
      <c r="AZ31" s="26">
        <v>0</v>
      </c>
      <c r="BA31" s="27">
        <v>0</v>
      </c>
      <c r="BB31" s="37" t="e">
        <f>(1-(BA31/AZ31))*100</f>
        <v>#DIV/0!</v>
      </c>
      <c r="BC31" s="27">
        <v>0</v>
      </c>
      <c r="BD31" s="27">
        <v>0</v>
      </c>
      <c r="BE31" s="38" t="e">
        <f>(BC31/BD31)*100</f>
        <v>#DIV/0!</v>
      </c>
      <c r="BF31" s="28">
        <v>0</v>
      </c>
      <c r="BG31" s="27">
        <v>0</v>
      </c>
      <c r="BH31" s="37" t="e">
        <f>(BF31/BG31)*100</f>
        <v>#DIV/0!</v>
      </c>
      <c r="BI31" s="27">
        <v>0</v>
      </c>
      <c r="BJ31" s="27">
        <v>0</v>
      </c>
      <c r="BK31" s="38" t="e">
        <f>(BI31/BJ31)*100</f>
        <v>#DIV/0!</v>
      </c>
    </row>
    <row r="32" spans="1:63" s="2" customFormat="1" ht="27" customHeight="1" x14ac:dyDescent="0.2">
      <c r="A32" s="21">
        <v>25</v>
      </c>
      <c r="B32" s="75" t="s">
        <v>90</v>
      </c>
      <c r="C32" s="22">
        <v>4802007992</v>
      </c>
      <c r="D32" s="26">
        <v>1</v>
      </c>
      <c r="E32" s="27">
        <v>2</v>
      </c>
      <c r="F32" s="49">
        <f t="shared" si="0"/>
        <v>50</v>
      </c>
      <c r="G32" s="27">
        <v>31000</v>
      </c>
      <c r="H32" s="27">
        <v>1895903.34</v>
      </c>
      <c r="I32" s="49">
        <f t="shared" si="1"/>
        <v>1.6351044563273989</v>
      </c>
      <c r="J32" s="27">
        <v>1</v>
      </c>
      <c r="K32" s="27">
        <v>2</v>
      </c>
      <c r="L32" s="46">
        <f t="shared" si="3"/>
        <v>50</v>
      </c>
      <c r="M32" s="27">
        <v>2</v>
      </c>
      <c r="N32" s="27">
        <v>2</v>
      </c>
      <c r="O32" s="46">
        <f t="shared" si="4"/>
        <v>100</v>
      </c>
      <c r="P32" s="27">
        <v>0</v>
      </c>
      <c r="Q32" s="27">
        <v>2</v>
      </c>
      <c r="R32" s="46">
        <f t="shared" si="5"/>
        <v>0</v>
      </c>
      <c r="S32" s="27">
        <v>0</v>
      </c>
      <c r="T32" s="27">
        <v>2</v>
      </c>
      <c r="U32" s="48">
        <v>0</v>
      </c>
      <c r="V32" s="26">
        <v>0</v>
      </c>
      <c r="W32" s="27">
        <v>1</v>
      </c>
      <c r="X32" s="46">
        <v>0</v>
      </c>
      <c r="Y32" s="27">
        <v>0</v>
      </c>
      <c r="Z32" s="27">
        <v>31000</v>
      </c>
      <c r="AA32" s="46">
        <v>0</v>
      </c>
      <c r="AB32" s="90">
        <v>1</v>
      </c>
      <c r="AC32" s="90">
        <v>28</v>
      </c>
      <c r="AD32" s="46">
        <v>3.5714285714285712</v>
      </c>
      <c r="AE32" s="27">
        <v>25478.7</v>
      </c>
      <c r="AF32" s="27">
        <v>2273349.84</v>
      </c>
      <c r="AG32" s="46">
        <v>1.1207557918142508</v>
      </c>
      <c r="AH32" s="27">
        <v>1</v>
      </c>
      <c r="AI32" s="27">
        <v>28</v>
      </c>
      <c r="AJ32" s="46">
        <v>3.5714285714285712</v>
      </c>
      <c r="AK32" s="27">
        <v>25478.7</v>
      </c>
      <c r="AL32" s="27">
        <v>2273349.84</v>
      </c>
      <c r="AM32" s="48">
        <v>1.1207557918142508</v>
      </c>
      <c r="AN32" s="26">
        <v>17</v>
      </c>
      <c r="AO32" s="27">
        <v>1</v>
      </c>
      <c r="AP32" s="46">
        <f t="shared" si="6"/>
        <v>17</v>
      </c>
      <c r="AQ32" s="27">
        <v>3</v>
      </c>
      <c r="AR32" s="27">
        <v>1</v>
      </c>
      <c r="AS32" s="48">
        <f t="shared" si="7"/>
        <v>3</v>
      </c>
      <c r="AT32" s="26">
        <v>15236.5</v>
      </c>
      <c r="AU32" s="27">
        <v>31000</v>
      </c>
      <c r="AV32" s="46">
        <v>49.15</v>
      </c>
      <c r="AW32" s="27">
        <v>25749</v>
      </c>
      <c r="AX32" s="27">
        <v>2273349.84</v>
      </c>
      <c r="AY32" s="48">
        <v>1.1326457348069228</v>
      </c>
      <c r="AZ32" s="26">
        <v>31000</v>
      </c>
      <c r="BA32" s="27">
        <v>25478.7</v>
      </c>
      <c r="BB32" s="46">
        <v>17.810645161290317</v>
      </c>
      <c r="BC32" s="27">
        <v>0</v>
      </c>
      <c r="BD32" s="27">
        <v>1</v>
      </c>
      <c r="BE32" s="47">
        <v>0</v>
      </c>
      <c r="BF32" s="28">
        <v>0</v>
      </c>
      <c r="BG32" s="27">
        <v>1</v>
      </c>
      <c r="BH32" s="46">
        <v>0</v>
      </c>
      <c r="BI32" s="27">
        <v>0</v>
      </c>
      <c r="BJ32" s="27">
        <v>1</v>
      </c>
      <c r="BK32" s="47">
        <v>0</v>
      </c>
    </row>
    <row r="33" spans="1:63" s="2" customFormat="1" ht="27" customHeight="1" x14ac:dyDescent="0.2">
      <c r="A33" s="21">
        <v>26</v>
      </c>
      <c r="B33" s="75" t="s">
        <v>91</v>
      </c>
      <c r="C33" s="22">
        <v>4802007696</v>
      </c>
      <c r="D33" s="26">
        <v>0</v>
      </c>
      <c r="E33" s="27">
        <v>1</v>
      </c>
      <c r="F33" s="49">
        <f t="shared" si="0"/>
        <v>0</v>
      </c>
      <c r="G33" s="27">
        <v>0</v>
      </c>
      <c r="H33" s="27">
        <v>679804.23</v>
      </c>
      <c r="I33" s="49">
        <f t="shared" si="1"/>
        <v>0</v>
      </c>
      <c r="J33" s="27">
        <v>1</v>
      </c>
      <c r="K33" s="27">
        <v>1</v>
      </c>
      <c r="L33" s="46">
        <f t="shared" si="3"/>
        <v>100</v>
      </c>
      <c r="M33" s="27">
        <v>1</v>
      </c>
      <c r="N33" s="27">
        <v>1</v>
      </c>
      <c r="O33" s="46">
        <f t="shared" si="4"/>
        <v>100</v>
      </c>
      <c r="P33" s="27">
        <v>0</v>
      </c>
      <c r="Q33" s="27">
        <v>1</v>
      </c>
      <c r="R33" s="46">
        <f t="shared" si="5"/>
        <v>0</v>
      </c>
      <c r="S33" s="27">
        <v>0</v>
      </c>
      <c r="T33" s="27">
        <v>1</v>
      </c>
      <c r="U33" s="36">
        <f>(S33/T33)*100</f>
        <v>0</v>
      </c>
      <c r="V33" s="26">
        <v>0</v>
      </c>
      <c r="W33" s="27">
        <v>0</v>
      </c>
      <c r="X33" s="37" t="e">
        <f>(V33/W33)*100</f>
        <v>#DIV/0!</v>
      </c>
      <c r="Y33" s="27">
        <v>0</v>
      </c>
      <c r="Z33" s="27">
        <v>0</v>
      </c>
      <c r="AA33" s="37" t="e">
        <f>(Y33/Z33)*100</f>
        <v>#DIV/0!</v>
      </c>
      <c r="AB33" s="90">
        <v>0</v>
      </c>
      <c r="AC33" s="90">
        <v>38</v>
      </c>
      <c r="AD33" s="37">
        <f>(AB33/AC33)*100</f>
        <v>0</v>
      </c>
      <c r="AE33" s="27">
        <v>0</v>
      </c>
      <c r="AF33" s="27">
        <v>679804.23</v>
      </c>
      <c r="AG33" s="37">
        <f>(AE33/AF33)*100</f>
        <v>0</v>
      </c>
      <c r="AH33" s="27">
        <v>0</v>
      </c>
      <c r="AI33" s="27">
        <v>38</v>
      </c>
      <c r="AJ33" s="37">
        <f>(AH33/AI33)*100</f>
        <v>0</v>
      </c>
      <c r="AK33" s="27">
        <v>0</v>
      </c>
      <c r="AL33" s="27">
        <v>679804.23</v>
      </c>
      <c r="AM33" s="36">
        <f>(AK33/AL33)*100</f>
        <v>0</v>
      </c>
      <c r="AN33" s="26">
        <v>0</v>
      </c>
      <c r="AO33" s="27">
        <v>0</v>
      </c>
      <c r="AP33" s="46" t="e">
        <f t="shared" si="6"/>
        <v>#DIV/0!</v>
      </c>
      <c r="AQ33" s="27">
        <v>0</v>
      </c>
      <c r="AR33" s="27">
        <v>0</v>
      </c>
      <c r="AS33" s="48" t="e">
        <f t="shared" si="7"/>
        <v>#DIV/0!</v>
      </c>
      <c r="AT33" s="26">
        <v>0</v>
      </c>
      <c r="AU33" s="27">
        <v>0</v>
      </c>
      <c r="AV33" s="37" t="e">
        <f>(AT33/AU33)*100</f>
        <v>#DIV/0!</v>
      </c>
      <c r="AW33" s="27">
        <v>0</v>
      </c>
      <c r="AX33" s="27">
        <v>679804.23</v>
      </c>
      <c r="AY33" s="36">
        <f>(AW33/AX33)*100</f>
        <v>0</v>
      </c>
      <c r="AZ33" s="26">
        <v>0</v>
      </c>
      <c r="BA33" s="27">
        <v>0</v>
      </c>
      <c r="BB33" s="37" t="e">
        <f>(1-(BA33/AZ33))*100</f>
        <v>#DIV/0!</v>
      </c>
      <c r="BC33" s="27">
        <v>0</v>
      </c>
      <c r="BD33" s="27">
        <v>0</v>
      </c>
      <c r="BE33" s="38" t="e">
        <f>(BC33/BD33)*100</f>
        <v>#DIV/0!</v>
      </c>
      <c r="BF33" s="28">
        <v>0</v>
      </c>
      <c r="BG33" s="27">
        <v>0</v>
      </c>
      <c r="BH33" s="37" t="e">
        <f>(BF33/BG33)*100</f>
        <v>#DIV/0!</v>
      </c>
      <c r="BI33" s="27">
        <v>0</v>
      </c>
      <c r="BJ33" s="27">
        <v>0</v>
      </c>
      <c r="BK33" s="38" t="e">
        <f>(BI33/BJ33)*100</f>
        <v>#DIV/0!</v>
      </c>
    </row>
    <row r="34" spans="1:63" s="2" customFormat="1" ht="27" customHeight="1" x14ac:dyDescent="0.2">
      <c r="A34" s="21">
        <v>27</v>
      </c>
      <c r="B34" s="75" t="s">
        <v>92</v>
      </c>
      <c r="C34" s="22">
        <v>4802001944</v>
      </c>
      <c r="D34" s="26">
        <v>0</v>
      </c>
      <c r="E34" s="27">
        <v>3</v>
      </c>
      <c r="F34" s="49">
        <f t="shared" si="0"/>
        <v>0</v>
      </c>
      <c r="G34" s="27">
        <v>0</v>
      </c>
      <c r="H34" s="27">
        <v>2035550.21</v>
      </c>
      <c r="I34" s="49">
        <f t="shared" si="1"/>
        <v>0</v>
      </c>
      <c r="J34" s="27">
        <v>1</v>
      </c>
      <c r="K34" s="27">
        <v>3</v>
      </c>
      <c r="L34" s="46">
        <f t="shared" si="3"/>
        <v>33.333333333333329</v>
      </c>
      <c r="M34" s="27">
        <v>3</v>
      </c>
      <c r="N34" s="27">
        <v>3</v>
      </c>
      <c r="O34" s="46">
        <f t="shared" si="4"/>
        <v>100</v>
      </c>
      <c r="P34" s="27">
        <v>0</v>
      </c>
      <c r="Q34" s="27">
        <v>3</v>
      </c>
      <c r="R34" s="46">
        <f t="shared" si="5"/>
        <v>0</v>
      </c>
      <c r="S34" s="27">
        <v>0</v>
      </c>
      <c r="T34" s="27">
        <v>3</v>
      </c>
      <c r="U34" s="36">
        <v>0</v>
      </c>
      <c r="V34" s="26">
        <v>0</v>
      </c>
      <c r="W34" s="27">
        <v>0</v>
      </c>
      <c r="X34" s="37" t="e">
        <v>#DIV/0!</v>
      </c>
      <c r="Y34" s="27">
        <v>0</v>
      </c>
      <c r="Z34" s="27">
        <v>0</v>
      </c>
      <c r="AA34" s="37" t="e">
        <v>#DIV/0!</v>
      </c>
      <c r="AB34" s="90">
        <v>0</v>
      </c>
      <c r="AC34" s="90">
        <v>34</v>
      </c>
      <c r="AD34" s="37">
        <v>0</v>
      </c>
      <c r="AE34" s="27">
        <v>0</v>
      </c>
      <c r="AF34" s="27">
        <v>1921550.21</v>
      </c>
      <c r="AG34" s="37">
        <v>0</v>
      </c>
      <c r="AH34" s="27">
        <v>0</v>
      </c>
      <c r="AI34" s="27">
        <v>34</v>
      </c>
      <c r="AJ34" s="37">
        <v>0</v>
      </c>
      <c r="AK34" s="27">
        <v>0</v>
      </c>
      <c r="AL34" s="27">
        <v>1921550.21</v>
      </c>
      <c r="AM34" s="36">
        <v>0</v>
      </c>
      <c r="AN34" s="26">
        <v>0</v>
      </c>
      <c r="AO34" s="27">
        <v>0</v>
      </c>
      <c r="AP34" s="46" t="e">
        <f t="shared" si="6"/>
        <v>#DIV/0!</v>
      </c>
      <c r="AQ34" s="27">
        <v>0</v>
      </c>
      <c r="AR34" s="27">
        <v>0</v>
      </c>
      <c r="AS34" s="48" t="e">
        <f t="shared" si="7"/>
        <v>#DIV/0!</v>
      </c>
      <c r="AT34" s="26">
        <v>0</v>
      </c>
      <c r="AU34" s="27">
        <v>0</v>
      </c>
      <c r="AV34" s="37" t="e">
        <v>#DIV/0!</v>
      </c>
      <c r="AW34" s="27">
        <v>0</v>
      </c>
      <c r="AX34" s="27">
        <v>1921550.21</v>
      </c>
      <c r="AY34" s="36">
        <v>0</v>
      </c>
      <c r="AZ34" s="26">
        <v>0</v>
      </c>
      <c r="BA34" s="27">
        <v>0</v>
      </c>
      <c r="BB34" s="37" t="e">
        <v>#DIV/0!</v>
      </c>
      <c r="BC34" s="27">
        <v>0</v>
      </c>
      <c r="BD34" s="27">
        <v>0</v>
      </c>
      <c r="BE34" s="38" t="e">
        <v>#DIV/0!</v>
      </c>
      <c r="BF34" s="28">
        <v>0</v>
      </c>
      <c r="BG34" s="27">
        <v>0</v>
      </c>
      <c r="BH34" s="37" t="e">
        <v>#DIV/0!</v>
      </c>
      <c r="BI34" s="27">
        <v>0</v>
      </c>
      <c r="BJ34" s="27">
        <v>0</v>
      </c>
      <c r="BK34" s="38" t="e">
        <v>#DIV/0!</v>
      </c>
    </row>
    <row r="35" spans="1:63" s="2" customFormat="1" ht="27" customHeight="1" x14ac:dyDescent="0.2">
      <c r="A35" s="21">
        <v>28</v>
      </c>
      <c r="B35" s="75" t="s">
        <v>93</v>
      </c>
      <c r="C35" s="22">
        <v>4802006300</v>
      </c>
      <c r="D35" s="26">
        <v>1</v>
      </c>
      <c r="E35" s="27">
        <v>2</v>
      </c>
      <c r="F35" s="49">
        <f t="shared" si="0"/>
        <v>50</v>
      </c>
      <c r="G35" s="27">
        <v>113825</v>
      </c>
      <c r="H35" s="27">
        <v>1636957.79</v>
      </c>
      <c r="I35" s="49">
        <f t="shared" si="1"/>
        <v>6.9534474679399034</v>
      </c>
      <c r="J35" s="27">
        <v>1</v>
      </c>
      <c r="K35" s="27">
        <v>2</v>
      </c>
      <c r="L35" s="46">
        <f t="shared" si="3"/>
        <v>50</v>
      </c>
      <c r="M35" s="27">
        <v>2</v>
      </c>
      <c r="N35" s="27">
        <v>2</v>
      </c>
      <c r="O35" s="46">
        <f t="shared" si="4"/>
        <v>100</v>
      </c>
      <c r="P35" s="27">
        <v>0</v>
      </c>
      <c r="Q35" s="27">
        <v>2</v>
      </c>
      <c r="R35" s="46">
        <f t="shared" si="5"/>
        <v>0</v>
      </c>
      <c r="S35" s="27">
        <v>0</v>
      </c>
      <c r="T35" s="27">
        <v>2</v>
      </c>
      <c r="U35" s="48">
        <v>0</v>
      </c>
      <c r="V35" s="26">
        <v>0</v>
      </c>
      <c r="W35" s="27">
        <v>0</v>
      </c>
      <c r="X35" s="46" t="e">
        <v>#DIV/0!</v>
      </c>
      <c r="Y35" s="27">
        <v>0</v>
      </c>
      <c r="Z35" s="27">
        <v>0</v>
      </c>
      <c r="AA35" s="46" t="e">
        <v>#DIV/0!</v>
      </c>
      <c r="AB35" s="90">
        <v>1</v>
      </c>
      <c r="AC35" s="90">
        <v>33</v>
      </c>
      <c r="AD35" s="46">
        <v>3.0303030303030303</v>
      </c>
      <c r="AE35" s="27">
        <v>113250</v>
      </c>
      <c r="AF35" s="27">
        <v>2049311.79</v>
      </c>
      <c r="AG35" s="46">
        <v>5.5262454719005936</v>
      </c>
      <c r="AH35" s="27">
        <v>0</v>
      </c>
      <c r="AI35" s="27">
        <v>33</v>
      </c>
      <c r="AJ35" s="46">
        <v>0</v>
      </c>
      <c r="AK35" s="27">
        <v>0</v>
      </c>
      <c r="AL35" s="27">
        <v>2049311.79</v>
      </c>
      <c r="AM35" s="48">
        <v>0</v>
      </c>
      <c r="AN35" s="26">
        <v>0</v>
      </c>
      <c r="AO35" s="27">
        <v>1</v>
      </c>
      <c r="AP35" s="46">
        <f t="shared" si="6"/>
        <v>0</v>
      </c>
      <c r="AQ35" s="27">
        <v>2</v>
      </c>
      <c r="AR35" s="27">
        <v>1</v>
      </c>
      <c r="AS35" s="48">
        <f t="shared" si="7"/>
        <v>2</v>
      </c>
      <c r="AT35" s="26">
        <v>93829</v>
      </c>
      <c r="AU35" s="27">
        <v>118620</v>
      </c>
      <c r="AV35" s="46">
        <v>79.100488956331134</v>
      </c>
      <c r="AW35" s="27">
        <v>113250</v>
      </c>
      <c r="AX35" s="27">
        <v>2049311.79</v>
      </c>
      <c r="AY35" s="48">
        <v>5.5262454719005936</v>
      </c>
      <c r="AZ35" s="26">
        <v>113825</v>
      </c>
      <c r="BA35" s="27">
        <v>113250</v>
      </c>
      <c r="BB35" s="46">
        <v>0.50516143202283814</v>
      </c>
      <c r="BC35" s="27">
        <v>0</v>
      </c>
      <c r="BD35" s="27">
        <v>1</v>
      </c>
      <c r="BE35" s="47">
        <v>0</v>
      </c>
      <c r="BF35" s="28">
        <v>0</v>
      </c>
      <c r="BG35" s="27">
        <v>1</v>
      </c>
      <c r="BH35" s="46">
        <v>0</v>
      </c>
      <c r="BI35" s="27">
        <v>0</v>
      </c>
      <c r="BJ35" s="27">
        <v>1</v>
      </c>
      <c r="BK35" s="47">
        <v>0</v>
      </c>
    </row>
    <row r="36" spans="1:63" s="2" customFormat="1" ht="27" customHeight="1" x14ac:dyDescent="0.2">
      <c r="A36" s="21">
        <v>29</v>
      </c>
      <c r="B36" s="75" t="s">
        <v>94</v>
      </c>
      <c r="C36" s="22">
        <v>4802007551</v>
      </c>
      <c r="D36" s="26">
        <v>1</v>
      </c>
      <c r="E36" s="27">
        <v>2</v>
      </c>
      <c r="F36" s="49">
        <f t="shared" si="0"/>
        <v>50</v>
      </c>
      <c r="G36" s="27">
        <v>115100</v>
      </c>
      <c r="H36" s="27">
        <v>1428135.12</v>
      </c>
      <c r="I36" s="49">
        <f t="shared" si="1"/>
        <v>8.0594614884899674</v>
      </c>
      <c r="J36" s="27">
        <v>1</v>
      </c>
      <c r="K36" s="27">
        <v>2</v>
      </c>
      <c r="L36" s="46">
        <f t="shared" si="3"/>
        <v>50</v>
      </c>
      <c r="M36" s="27">
        <v>2</v>
      </c>
      <c r="N36" s="27">
        <v>2</v>
      </c>
      <c r="O36" s="46">
        <f t="shared" si="4"/>
        <v>100</v>
      </c>
      <c r="P36" s="27">
        <v>0</v>
      </c>
      <c r="Q36" s="27">
        <v>2</v>
      </c>
      <c r="R36" s="46">
        <f t="shared" si="5"/>
        <v>0</v>
      </c>
      <c r="S36" s="27">
        <v>0</v>
      </c>
      <c r="T36" s="27">
        <v>2</v>
      </c>
      <c r="U36" s="48">
        <v>0</v>
      </c>
      <c r="V36" s="26">
        <v>0</v>
      </c>
      <c r="W36" s="27">
        <v>0</v>
      </c>
      <c r="X36" s="46" t="e">
        <v>#DIV/0!</v>
      </c>
      <c r="Y36" s="27">
        <v>0</v>
      </c>
      <c r="Z36" s="27">
        <v>0</v>
      </c>
      <c r="AA36" s="46" t="e">
        <v>#DIV/0!</v>
      </c>
      <c r="AB36" s="90">
        <v>1</v>
      </c>
      <c r="AC36" s="90">
        <v>34</v>
      </c>
      <c r="AD36" s="46">
        <v>2.9411764709999999</v>
      </c>
      <c r="AE36" s="27">
        <v>153900</v>
      </c>
      <c r="AF36" s="27">
        <v>1628675.12</v>
      </c>
      <c r="AG36" s="46">
        <v>9.4493983549999996</v>
      </c>
      <c r="AH36" s="27">
        <v>0</v>
      </c>
      <c r="AI36" s="27">
        <v>34</v>
      </c>
      <c r="AJ36" s="46">
        <v>0</v>
      </c>
      <c r="AK36" s="27">
        <v>0</v>
      </c>
      <c r="AL36" s="27">
        <v>1628675.12</v>
      </c>
      <c r="AM36" s="48">
        <v>0</v>
      </c>
      <c r="AN36" s="26">
        <v>2</v>
      </c>
      <c r="AO36" s="27">
        <v>1</v>
      </c>
      <c r="AP36" s="46">
        <f t="shared" si="6"/>
        <v>2</v>
      </c>
      <c r="AQ36" s="27">
        <v>2</v>
      </c>
      <c r="AR36" s="27">
        <v>1</v>
      </c>
      <c r="AS36" s="48">
        <f t="shared" si="7"/>
        <v>2</v>
      </c>
      <c r="AT36" s="26">
        <v>0</v>
      </c>
      <c r="AU36" s="27">
        <v>0</v>
      </c>
      <c r="AV36" s="46" t="e">
        <v>#DIV/0!</v>
      </c>
      <c r="AW36" s="27">
        <v>153900</v>
      </c>
      <c r="AX36" s="27">
        <v>1628675.12</v>
      </c>
      <c r="AY36" s="48">
        <v>9.4493983549999996</v>
      </c>
      <c r="AZ36" s="26">
        <v>155100</v>
      </c>
      <c r="BA36" s="27">
        <v>153900</v>
      </c>
      <c r="BB36" s="46">
        <v>0.77369439100000004</v>
      </c>
      <c r="BC36" s="27">
        <v>0</v>
      </c>
      <c r="BD36" s="27">
        <v>1</v>
      </c>
      <c r="BE36" s="47">
        <v>0</v>
      </c>
      <c r="BF36" s="28">
        <v>0</v>
      </c>
      <c r="BG36" s="27">
        <v>1</v>
      </c>
      <c r="BH36" s="46">
        <v>0</v>
      </c>
      <c r="BI36" s="27">
        <v>0</v>
      </c>
      <c r="BJ36" s="27">
        <v>1</v>
      </c>
      <c r="BK36" s="47">
        <v>0</v>
      </c>
    </row>
    <row r="37" spans="1:63" s="2" customFormat="1" ht="27" customHeight="1" x14ac:dyDescent="0.2">
      <c r="A37" s="21">
        <v>30</v>
      </c>
      <c r="B37" s="75" t="s">
        <v>95</v>
      </c>
      <c r="C37" s="22">
        <v>4802001951</v>
      </c>
      <c r="D37" s="26">
        <v>0</v>
      </c>
      <c r="E37" s="27">
        <v>5</v>
      </c>
      <c r="F37" s="49">
        <f t="shared" si="0"/>
        <v>0</v>
      </c>
      <c r="G37" s="27">
        <v>0</v>
      </c>
      <c r="H37" s="27">
        <v>3210873.6100000003</v>
      </c>
      <c r="I37" s="49">
        <f t="shared" si="1"/>
        <v>0</v>
      </c>
      <c r="J37" s="27">
        <v>1</v>
      </c>
      <c r="K37" s="27">
        <v>5</v>
      </c>
      <c r="L37" s="46">
        <f t="shared" si="3"/>
        <v>20</v>
      </c>
      <c r="M37" s="27">
        <v>5</v>
      </c>
      <c r="N37" s="27">
        <v>5</v>
      </c>
      <c r="O37" s="46">
        <f t="shared" si="4"/>
        <v>100</v>
      </c>
      <c r="P37" s="27">
        <v>0</v>
      </c>
      <c r="Q37" s="27">
        <v>5</v>
      </c>
      <c r="R37" s="46">
        <f t="shared" si="5"/>
        <v>0</v>
      </c>
      <c r="S37" s="27">
        <v>0</v>
      </c>
      <c r="T37" s="27">
        <v>5</v>
      </c>
      <c r="U37" s="36">
        <v>0</v>
      </c>
      <c r="V37" s="26">
        <v>0</v>
      </c>
      <c r="W37" s="27">
        <v>0</v>
      </c>
      <c r="X37" s="37" t="e">
        <v>#DIV/0!</v>
      </c>
      <c r="Y37" s="27">
        <v>0</v>
      </c>
      <c r="Z37" s="27">
        <v>0</v>
      </c>
      <c r="AA37" s="37" t="e">
        <v>#DIV/0!</v>
      </c>
      <c r="AB37" s="90">
        <v>0</v>
      </c>
      <c r="AC37" s="90">
        <v>61</v>
      </c>
      <c r="AD37" s="37">
        <v>0</v>
      </c>
      <c r="AE37" s="27">
        <v>0</v>
      </c>
      <c r="AF37" s="27">
        <v>4038375.6100000003</v>
      </c>
      <c r="AG37" s="37">
        <v>0</v>
      </c>
      <c r="AH37" s="27">
        <v>0</v>
      </c>
      <c r="AI37" s="27">
        <v>61</v>
      </c>
      <c r="AJ37" s="37">
        <v>0</v>
      </c>
      <c r="AK37" s="27">
        <v>0</v>
      </c>
      <c r="AL37" s="27">
        <v>4038375.6100000003</v>
      </c>
      <c r="AM37" s="36">
        <v>0</v>
      </c>
      <c r="AN37" s="26">
        <v>0</v>
      </c>
      <c r="AO37" s="27">
        <v>0</v>
      </c>
      <c r="AP37" s="46" t="e">
        <f t="shared" si="6"/>
        <v>#DIV/0!</v>
      </c>
      <c r="AQ37" s="27">
        <v>0</v>
      </c>
      <c r="AR37" s="27">
        <v>0</v>
      </c>
      <c r="AS37" s="48" t="e">
        <f t="shared" si="7"/>
        <v>#DIV/0!</v>
      </c>
      <c r="AT37" s="26">
        <v>0</v>
      </c>
      <c r="AU37" s="27">
        <v>0</v>
      </c>
      <c r="AV37" s="37" t="e">
        <v>#DIV/0!</v>
      </c>
      <c r="AW37" s="27">
        <v>0</v>
      </c>
      <c r="AX37" s="27">
        <v>4038375.6100000003</v>
      </c>
      <c r="AY37" s="36">
        <v>0</v>
      </c>
      <c r="AZ37" s="26">
        <v>0</v>
      </c>
      <c r="BA37" s="27">
        <v>0</v>
      </c>
      <c r="BB37" s="37" t="e">
        <v>#DIV/0!</v>
      </c>
      <c r="BC37" s="27">
        <v>0</v>
      </c>
      <c r="BD37" s="27">
        <v>0</v>
      </c>
      <c r="BE37" s="38" t="e">
        <v>#DIV/0!</v>
      </c>
      <c r="BF37" s="28">
        <v>0</v>
      </c>
      <c r="BG37" s="27">
        <v>0</v>
      </c>
      <c r="BH37" s="37" t="e">
        <v>#DIV/0!</v>
      </c>
      <c r="BI37" s="27">
        <v>0</v>
      </c>
      <c r="BJ37" s="27">
        <v>0</v>
      </c>
      <c r="BK37" s="38" t="e">
        <v>#DIV/0!</v>
      </c>
    </row>
    <row r="38" spans="1:63" s="2" customFormat="1" ht="27" customHeight="1" x14ac:dyDescent="0.2">
      <c r="A38" s="21">
        <v>31</v>
      </c>
      <c r="B38" s="75" t="s">
        <v>96</v>
      </c>
      <c r="C38" s="22">
        <v>4802007791</v>
      </c>
      <c r="D38" s="26">
        <v>1</v>
      </c>
      <c r="E38" s="27">
        <v>2</v>
      </c>
      <c r="F38" s="49">
        <f t="shared" si="0"/>
        <v>50</v>
      </c>
      <c r="G38" s="27">
        <v>23400</v>
      </c>
      <c r="H38" s="27">
        <v>1492971</v>
      </c>
      <c r="I38" s="49">
        <f t="shared" si="1"/>
        <v>1.5673445766863521</v>
      </c>
      <c r="J38" s="27">
        <v>1</v>
      </c>
      <c r="K38" s="27">
        <v>2</v>
      </c>
      <c r="L38" s="46">
        <f t="shared" si="3"/>
        <v>50</v>
      </c>
      <c r="M38" s="27">
        <v>2</v>
      </c>
      <c r="N38" s="27">
        <v>2</v>
      </c>
      <c r="O38" s="46">
        <f t="shared" si="4"/>
        <v>100</v>
      </c>
      <c r="P38" s="27">
        <v>0</v>
      </c>
      <c r="Q38" s="27">
        <v>2</v>
      </c>
      <c r="R38" s="46">
        <f t="shared" si="5"/>
        <v>0</v>
      </c>
      <c r="S38" s="27">
        <v>0</v>
      </c>
      <c r="T38" s="27">
        <v>2</v>
      </c>
      <c r="U38" s="36">
        <v>0</v>
      </c>
      <c r="V38" s="26">
        <v>0</v>
      </c>
      <c r="W38" s="27">
        <v>1</v>
      </c>
      <c r="X38" s="37">
        <v>0</v>
      </c>
      <c r="Y38" s="27">
        <v>0</v>
      </c>
      <c r="Z38" s="27">
        <v>23400</v>
      </c>
      <c r="AA38" s="37">
        <v>0</v>
      </c>
      <c r="AB38" s="90">
        <v>1</v>
      </c>
      <c r="AC38" s="90">
        <v>30</v>
      </c>
      <c r="AD38" s="37">
        <v>3.3333333333333335</v>
      </c>
      <c r="AE38" s="27">
        <v>19232.310000000001</v>
      </c>
      <c r="AF38" s="27">
        <v>1684702.21</v>
      </c>
      <c r="AG38" s="37">
        <v>1.1415851350963684</v>
      </c>
      <c r="AH38" s="27">
        <v>1</v>
      </c>
      <c r="AI38" s="27">
        <v>30</v>
      </c>
      <c r="AJ38" s="37">
        <v>3.3333333333333335</v>
      </c>
      <c r="AK38" s="27">
        <v>19232.310000000001</v>
      </c>
      <c r="AL38" s="27">
        <v>1684702.21</v>
      </c>
      <c r="AM38" s="36">
        <v>1.1415851350963684</v>
      </c>
      <c r="AN38" s="26">
        <v>17</v>
      </c>
      <c r="AO38" s="27">
        <v>1</v>
      </c>
      <c r="AP38" s="46">
        <f t="shared" si="6"/>
        <v>17</v>
      </c>
      <c r="AQ38" s="27">
        <v>3</v>
      </c>
      <c r="AR38" s="27">
        <v>1</v>
      </c>
      <c r="AS38" s="48">
        <f t="shared" si="7"/>
        <v>3</v>
      </c>
      <c r="AT38" s="26">
        <v>16822.21</v>
      </c>
      <c r="AU38" s="27">
        <v>23400</v>
      </c>
      <c r="AV38" s="37">
        <v>71.889786324786314</v>
      </c>
      <c r="AW38" s="27">
        <v>19232</v>
      </c>
      <c r="AX38" s="27">
        <v>1684702.21</v>
      </c>
      <c r="AY38" s="36">
        <v>1.1415667342182687</v>
      </c>
      <c r="AZ38" s="26">
        <v>23400</v>
      </c>
      <c r="BA38" s="27">
        <v>19232.310000000001</v>
      </c>
      <c r="BB38" s="37">
        <v>17.810641025641015</v>
      </c>
      <c r="BC38" s="27">
        <v>0</v>
      </c>
      <c r="BD38" s="27">
        <v>1</v>
      </c>
      <c r="BE38" s="38">
        <v>0</v>
      </c>
      <c r="BF38" s="28">
        <v>0</v>
      </c>
      <c r="BG38" s="27">
        <v>1</v>
      </c>
      <c r="BH38" s="37">
        <v>0</v>
      </c>
      <c r="BI38" s="27">
        <v>0</v>
      </c>
      <c r="BJ38" s="27">
        <v>1</v>
      </c>
      <c r="BK38" s="38">
        <v>0</v>
      </c>
    </row>
    <row r="39" spans="1:63" s="2" customFormat="1" ht="27" customHeight="1" x14ac:dyDescent="0.2">
      <c r="A39" s="21">
        <v>32</v>
      </c>
      <c r="B39" s="75" t="s">
        <v>97</v>
      </c>
      <c r="C39" s="22">
        <v>4802013065</v>
      </c>
      <c r="D39" s="26">
        <v>1</v>
      </c>
      <c r="E39" s="27">
        <v>2</v>
      </c>
      <c r="F39" s="49">
        <f t="shared" si="0"/>
        <v>50</v>
      </c>
      <c r="G39" s="27">
        <v>16600</v>
      </c>
      <c r="H39" s="27">
        <v>309108</v>
      </c>
      <c r="I39" s="49">
        <f t="shared" si="1"/>
        <v>5.3702912897757411</v>
      </c>
      <c r="J39" s="27">
        <v>1</v>
      </c>
      <c r="K39" s="27">
        <v>2</v>
      </c>
      <c r="L39" s="46">
        <f t="shared" si="3"/>
        <v>50</v>
      </c>
      <c r="M39" s="27">
        <v>2</v>
      </c>
      <c r="N39" s="27">
        <v>2</v>
      </c>
      <c r="O39" s="46">
        <f t="shared" si="4"/>
        <v>100</v>
      </c>
      <c r="P39" s="27">
        <v>0</v>
      </c>
      <c r="Q39" s="27">
        <v>2</v>
      </c>
      <c r="R39" s="46">
        <f t="shared" si="5"/>
        <v>0</v>
      </c>
      <c r="S39" s="27">
        <v>0</v>
      </c>
      <c r="T39" s="27">
        <v>2</v>
      </c>
      <c r="U39" s="36">
        <v>0</v>
      </c>
      <c r="V39" s="26">
        <v>0</v>
      </c>
      <c r="W39" s="27">
        <v>1</v>
      </c>
      <c r="X39" s="37">
        <v>0</v>
      </c>
      <c r="Y39" s="27">
        <v>0</v>
      </c>
      <c r="Z39" s="27">
        <v>16600</v>
      </c>
      <c r="AA39" s="37">
        <v>0</v>
      </c>
      <c r="AB39" s="90">
        <v>1</v>
      </c>
      <c r="AC39" s="90">
        <v>23</v>
      </c>
      <c r="AD39" s="37">
        <v>4.3478260869565215</v>
      </c>
      <c r="AE39" s="27">
        <v>13643</v>
      </c>
      <c r="AF39" s="27">
        <v>306151</v>
      </c>
      <c r="AG39" s="37">
        <v>4.456297709300312</v>
      </c>
      <c r="AH39" s="27">
        <v>1</v>
      </c>
      <c r="AI39" s="27">
        <v>23</v>
      </c>
      <c r="AJ39" s="37">
        <v>4.3478260869565215</v>
      </c>
      <c r="AK39" s="27">
        <v>13643.43</v>
      </c>
      <c r="AL39" s="27">
        <v>306151</v>
      </c>
      <c r="AM39" s="36">
        <v>4.4564381628673431</v>
      </c>
      <c r="AN39" s="26">
        <v>17</v>
      </c>
      <c r="AO39" s="27">
        <v>1</v>
      </c>
      <c r="AP39" s="46">
        <f t="shared" si="6"/>
        <v>17</v>
      </c>
      <c r="AQ39" s="27">
        <v>3</v>
      </c>
      <c r="AR39" s="27">
        <v>1</v>
      </c>
      <c r="AS39" s="48">
        <f t="shared" si="7"/>
        <v>3</v>
      </c>
      <c r="AT39" s="26">
        <v>11632.03</v>
      </c>
      <c r="AU39" s="27">
        <v>16600</v>
      </c>
      <c r="AV39" s="37">
        <v>70.072469879518067</v>
      </c>
      <c r="AW39" s="27">
        <v>13643</v>
      </c>
      <c r="AX39" s="27">
        <v>306151</v>
      </c>
      <c r="AY39" s="36">
        <v>4.456297709300312</v>
      </c>
      <c r="AZ39" s="26">
        <v>16600</v>
      </c>
      <c r="BA39" s="27">
        <v>13643</v>
      </c>
      <c r="BB39" s="37">
        <v>17.813253012048193</v>
      </c>
      <c r="BC39" s="27">
        <v>0</v>
      </c>
      <c r="BD39" s="27">
        <v>1</v>
      </c>
      <c r="BE39" s="38">
        <v>0</v>
      </c>
      <c r="BF39" s="28">
        <v>0</v>
      </c>
      <c r="BG39" s="27">
        <v>1</v>
      </c>
      <c r="BH39" s="37">
        <v>0</v>
      </c>
      <c r="BI39" s="27">
        <v>0</v>
      </c>
      <c r="BJ39" s="27">
        <v>1</v>
      </c>
      <c r="BK39" s="38">
        <v>0</v>
      </c>
    </row>
    <row r="40" spans="1:63" s="2" customFormat="1" ht="27" customHeight="1" x14ac:dyDescent="0.2">
      <c r="A40" s="21">
        <v>33</v>
      </c>
      <c r="B40" s="75" t="s">
        <v>98</v>
      </c>
      <c r="C40" s="22">
        <v>4802006237</v>
      </c>
      <c r="D40" s="26">
        <v>1</v>
      </c>
      <c r="E40" s="27">
        <v>3</v>
      </c>
      <c r="F40" s="49">
        <f t="shared" si="0"/>
        <v>33.333333333333329</v>
      </c>
      <c r="G40" s="27">
        <v>57000</v>
      </c>
      <c r="H40" s="27">
        <v>1184507.29</v>
      </c>
      <c r="I40" s="49">
        <f t="shared" si="1"/>
        <v>4.8121274120651467</v>
      </c>
      <c r="J40" s="27">
        <v>1</v>
      </c>
      <c r="K40" s="27">
        <v>3</v>
      </c>
      <c r="L40" s="46">
        <f t="shared" si="3"/>
        <v>33.333333333333329</v>
      </c>
      <c r="M40" s="27">
        <v>3</v>
      </c>
      <c r="N40" s="27">
        <v>3</v>
      </c>
      <c r="O40" s="46">
        <f t="shared" si="4"/>
        <v>100</v>
      </c>
      <c r="P40" s="27">
        <v>0</v>
      </c>
      <c r="Q40" s="27">
        <v>3</v>
      </c>
      <c r="R40" s="46">
        <f t="shared" si="5"/>
        <v>0</v>
      </c>
      <c r="S40" s="27">
        <v>0</v>
      </c>
      <c r="T40" s="27">
        <v>3</v>
      </c>
      <c r="U40" s="36">
        <v>0</v>
      </c>
      <c r="V40" s="26">
        <v>0</v>
      </c>
      <c r="W40" s="27">
        <v>1</v>
      </c>
      <c r="X40" s="37">
        <v>0</v>
      </c>
      <c r="Y40" s="27">
        <v>0</v>
      </c>
      <c r="Z40" s="27">
        <v>57000</v>
      </c>
      <c r="AA40" s="37">
        <v>0</v>
      </c>
      <c r="AB40" s="90">
        <v>1</v>
      </c>
      <c r="AC40" s="90">
        <v>14</v>
      </c>
      <c r="AD40" s="37">
        <v>7.1428571428571423</v>
      </c>
      <c r="AE40" s="27">
        <v>46848</v>
      </c>
      <c r="AF40" s="27">
        <v>1174355.29</v>
      </c>
      <c r="AG40" s="37">
        <v>3.9892526902995424</v>
      </c>
      <c r="AH40" s="27">
        <v>1</v>
      </c>
      <c r="AI40" s="27">
        <v>14</v>
      </c>
      <c r="AJ40" s="37">
        <v>7.1428571428571423</v>
      </c>
      <c r="AK40" s="27">
        <v>43373.63</v>
      </c>
      <c r="AL40" s="27">
        <v>1174355.29</v>
      </c>
      <c r="AM40" s="36">
        <v>3.6933992948590539</v>
      </c>
      <c r="AN40" s="26">
        <v>17</v>
      </c>
      <c r="AO40" s="27">
        <v>1</v>
      </c>
      <c r="AP40" s="46">
        <f t="shared" si="6"/>
        <v>17</v>
      </c>
      <c r="AQ40" s="27">
        <v>3</v>
      </c>
      <c r="AR40" s="27">
        <v>1</v>
      </c>
      <c r="AS40" s="48">
        <f t="shared" si="7"/>
        <v>3</v>
      </c>
      <c r="AT40" s="26">
        <v>43373.63</v>
      </c>
      <c r="AU40" s="27">
        <v>57000</v>
      </c>
      <c r="AV40" s="37">
        <v>76.094087719298244</v>
      </c>
      <c r="AW40" s="27">
        <v>46848</v>
      </c>
      <c r="AX40" s="27">
        <v>1174355.29</v>
      </c>
      <c r="AY40" s="36">
        <v>3.9892526902995424</v>
      </c>
      <c r="AZ40" s="26">
        <v>57000</v>
      </c>
      <c r="BA40" s="27">
        <v>46848</v>
      </c>
      <c r="BB40" s="37">
        <v>17.810526315789478</v>
      </c>
      <c r="BC40" s="27">
        <v>0</v>
      </c>
      <c r="BD40" s="27">
        <v>1</v>
      </c>
      <c r="BE40" s="38">
        <v>0</v>
      </c>
      <c r="BF40" s="28">
        <v>0</v>
      </c>
      <c r="BG40" s="27">
        <v>1</v>
      </c>
      <c r="BH40" s="37">
        <v>0</v>
      </c>
      <c r="BI40" s="27">
        <v>0</v>
      </c>
      <c r="BJ40" s="27">
        <v>1</v>
      </c>
      <c r="BK40" s="38">
        <v>0</v>
      </c>
    </row>
    <row r="41" spans="1:63" s="2" customFormat="1" ht="27" customHeight="1" x14ac:dyDescent="0.2">
      <c r="A41" s="21">
        <v>34</v>
      </c>
      <c r="B41" s="75" t="s">
        <v>99</v>
      </c>
      <c r="C41" s="22">
        <v>4802006420</v>
      </c>
      <c r="D41" s="26">
        <v>0</v>
      </c>
      <c r="E41" s="27">
        <v>2</v>
      </c>
      <c r="F41" s="49">
        <f t="shared" si="0"/>
        <v>0</v>
      </c>
      <c r="G41" s="27">
        <v>0</v>
      </c>
      <c r="H41" s="27">
        <v>290517.36</v>
      </c>
      <c r="I41" s="49">
        <f t="shared" si="1"/>
        <v>0</v>
      </c>
      <c r="J41" s="27">
        <v>0</v>
      </c>
      <c r="K41" s="27">
        <v>2</v>
      </c>
      <c r="L41" s="46">
        <f t="shared" si="3"/>
        <v>0</v>
      </c>
      <c r="M41" s="27">
        <v>2</v>
      </c>
      <c r="N41" s="27">
        <v>2</v>
      </c>
      <c r="O41" s="46">
        <f t="shared" si="4"/>
        <v>100</v>
      </c>
      <c r="P41" s="27">
        <v>0</v>
      </c>
      <c r="Q41" s="27">
        <v>2</v>
      </c>
      <c r="R41" s="46">
        <f t="shared" si="5"/>
        <v>0</v>
      </c>
      <c r="S41" s="27">
        <v>0</v>
      </c>
      <c r="T41" s="27">
        <v>2</v>
      </c>
      <c r="U41" s="36">
        <f>(S41/T41)*100</f>
        <v>0</v>
      </c>
      <c r="V41" s="26">
        <v>0</v>
      </c>
      <c r="W41" s="27">
        <v>0</v>
      </c>
      <c r="X41" s="37" t="e">
        <f>(V41/W41)*100</f>
        <v>#DIV/0!</v>
      </c>
      <c r="Y41" s="27">
        <v>0</v>
      </c>
      <c r="Z41" s="27">
        <v>0</v>
      </c>
      <c r="AA41" s="37" t="e">
        <f>(Y41/Z41)*100</f>
        <v>#DIV/0!</v>
      </c>
      <c r="AB41" s="90">
        <v>0</v>
      </c>
      <c r="AC41" s="90">
        <v>17</v>
      </c>
      <c r="AD41" s="37">
        <f>(AB41/AC41)*100</f>
        <v>0</v>
      </c>
      <c r="AE41" s="27">
        <v>0</v>
      </c>
      <c r="AF41" s="27">
        <v>290517.36</v>
      </c>
      <c r="AG41" s="37">
        <f>(AE41/AF41)*100</f>
        <v>0</v>
      </c>
      <c r="AH41" s="27">
        <v>0</v>
      </c>
      <c r="AI41" s="27">
        <v>17</v>
      </c>
      <c r="AJ41" s="37">
        <f>(AH41/AI41)*100</f>
        <v>0</v>
      </c>
      <c r="AK41" s="27">
        <v>0</v>
      </c>
      <c r="AL41" s="27">
        <v>290517.36</v>
      </c>
      <c r="AM41" s="36">
        <f>(AK41/AL41)*100</f>
        <v>0</v>
      </c>
      <c r="AN41" s="26">
        <v>0</v>
      </c>
      <c r="AO41" s="27">
        <v>0</v>
      </c>
      <c r="AP41" s="46" t="e">
        <f t="shared" si="6"/>
        <v>#DIV/0!</v>
      </c>
      <c r="AQ41" s="27">
        <v>0</v>
      </c>
      <c r="AR41" s="27">
        <v>0</v>
      </c>
      <c r="AS41" s="48" t="e">
        <f t="shared" si="7"/>
        <v>#DIV/0!</v>
      </c>
      <c r="AT41" s="26">
        <v>0</v>
      </c>
      <c r="AU41" s="27">
        <v>0</v>
      </c>
      <c r="AV41" s="37" t="e">
        <f>(AT41/AU41)*100</f>
        <v>#DIV/0!</v>
      </c>
      <c r="AW41" s="27">
        <v>0</v>
      </c>
      <c r="AX41" s="27">
        <v>290517.36</v>
      </c>
      <c r="AY41" s="36">
        <f>(AW41/AX41)*100</f>
        <v>0</v>
      </c>
      <c r="AZ41" s="26">
        <v>0</v>
      </c>
      <c r="BA41" s="27">
        <v>0</v>
      </c>
      <c r="BB41" s="37" t="e">
        <f>(1-(BA41/AZ41))*100</f>
        <v>#DIV/0!</v>
      </c>
      <c r="BC41" s="27">
        <v>0</v>
      </c>
      <c r="BD41" s="27">
        <v>0</v>
      </c>
      <c r="BE41" s="38" t="e">
        <f>(BC41/BD41)*100</f>
        <v>#DIV/0!</v>
      </c>
      <c r="BF41" s="28">
        <v>0</v>
      </c>
      <c r="BG41" s="27">
        <v>0</v>
      </c>
      <c r="BH41" s="37" t="e">
        <f>(BF41/BG41)*100</f>
        <v>#DIV/0!</v>
      </c>
      <c r="BI41" s="27">
        <v>0</v>
      </c>
      <c r="BJ41" s="27">
        <v>0</v>
      </c>
      <c r="BK41" s="38" t="e">
        <f>(BI41/BJ41)*100</f>
        <v>#DIV/0!</v>
      </c>
    </row>
    <row r="42" spans="1:63" s="2" customFormat="1" ht="27" customHeight="1" x14ac:dyDescent="0.2">
      <c r="A42" s="21">
        <v>35</v>
      </c>
      <c r="B42" s="75" t="s">
        <v>100</v>
      </c>
      <c r="C42" s="22">
        <v>4802001493</v>
      </c>
      <c r="D42" s="26">
        <v>0</v>
      </c>
      <c r="E42" s="27">
        <v>1</v>
      </c>
      <c r="F42" s="49">
        <f t="shared" si="0"/>
        <v>0</v>
      </c>
      <c r="G42" s="27">
        <v>0</v>
      </c>
      <c r="H42" s="27">
        <v>170952.08</v>
      </c>
      <c r="I42" s="49">
        <f t="shared" si="1"/>
        <v>0</v>
      </c>
      <c r="J42" s="27">
        <v>0</v>
      </c>
      <c r="K42" s="27">
        <v>1</v>
      </c>
      <c r="L42" s="46">
        <f t="shared" si="3"/>
        <v>0</v>
      </c>
      <c r="M42" s="27">
        <v>1</v>
      </c>
      <c r="N42" s="27">
        <v>1</v>
      </c>
      <c r="O42" s="46">
        <f t="shared" si="4"/>
        <v>100</v>
      </c>
      <c r="P42" s="27">
        <v>0</v>
      </c>
      <c r="Q42" s="27">
        <v>1</v>
      </c>
      <c r="R42" s="46">
        <f t="shared" si="5"/>
        <v>0</v>
      </c>
      <c r="S42" s="27">
        <v>0</v>
      </c>
      <c r="T42" s="27">
        <v>1</v>
      </c>
      <c r="U42" s="36">
        <v>0</v>
      </c>
      <c r="V42" s="26">
        <v>0</v>
      </c>
      <c r="W42" s="27">
        <v>0</v>
      </c>
      <c r="X42" s="37" t="e">
        <v>#DIV/0!</v>
      </c>
      <c r="Y42" s="27">
        <v>0</v>
      </c>
      <c r="Z42" s="27">
        <v>0</v>
      </c>
      <c r="AA42" s="37" t="e">
        <v>#DIV/0!</v>
      </c>
      <c r="AB42" s="90">
        <v>0</v>
      </c>
      <c r="AC42" s="90">
        <v>39</v>
      </c>
      <c r="AD42" s="37">
        <v>0</v>
      </c>
      <c r="AE42" s="27">
        <v>0</v>
      </c>
      <c r="AF42" s="27">
        <v>1991285.08</v>
      </c>
      <c r="AG42" s="37">
        <v>0</v>
      </c>
      <c r="AH42" s="27">
        <v>0</v>
      </c>
      <c r="AI42" s="27">
        <v>39</v>
      </c>
      <c r="AJ42" s="37">
        <v>0</v>
      </c>
      <c r="AK42" s="27">
        <v>0</v>
      </c>
      <c r="AL42" s="27">
        <v>1991285.08</v>
      </c>
      <c r="AM42" s="36">
        <v>0</v>
      </c>
      <c r="AN42" s="26">
        <v>0</v>
      </c>
      <c r="AO42" s="27">
        <v>0</v>
      </c>
      <c r="AP42" s="46" t="e">
        <f t="shared" si="6"/>
        <v>#DIV/0!</v>
      </c>
      <c r="AQ42" s="27">
        <v>0</v>
      </c>
      <c r="AR42" s="27">
        <v>0</v>
      </c>
      <c r="AS42" s="48" t="e">
        <f t="shared" si="7"/>
        <v>#DIV/0!</v>
      </c>
      <c r="AT42" s="26">
        <v>0</v>
      </c>
      <c r="AU42" s="27">
        <v>0</v>
      </c>
      <c r="AV42" s="37" t="e">
        <v>#DIV/0!</v>
      </c>
      <c r="AW42" s="27">
        <v>0</v>
      </c>
      <c r="AX42" s="27">
        <v>1991285.08</v>
      </c>
      <c r="AY42" s="36">
        <v>0</v>
      </c>
      <c r="AZ42" s="26">
        <v>0</v>
      </c>
      <c r="BA42" s="27">
        <v>0</v>
      </c>
      <c r="BB42" s="37" t="e">
        <v>#DIV/0!</v>
      </c>
      <c r="BC42" s="27">
        <v>0</v>
      </c>
      <c r="BD42" s="27">
        <v>0</v>
      </c>
      <c r="BE42" s="38" t="e">
        <v>#DIV/0!</v>
      </c>
      <c r="BF42" s="28">
        <v>0</v>
      </c>
      <c r="BG42" s="27">
        <v>0</v>
      </c>
      <c r="BH42" s="37" t="e">
        <v>#DIV/0!</v>
      </c>
      <c r="BI42" s="27">
        <v>0</v>
      </c>
      <c r="BJ42" s="27">
        <v>0</v>
      </c>
      <c r="BK42" s="38" t="e">
        <v>#DIV/0!</v>
      </c>
    </row>
    <row r="43" spans="1:63" s="2" customFormat="1" ht="27" customHeight="1" x14ac:dyDescent="0.2">
      <c r="A43" s="21">
        <v>36</v>
      </c>
      <c r="B43" s="75" t="s">
        <v>101</v>
      </c>
      <c r="C43" s="22">
        <v>4802006445</v>
      </c>
      <c r="D43" s="26">
        <v>4</v>
      </c>
      <c r="E43" s="27">
        <v>11</v>
      </c>
      <c r="F43" s="49">
        <f t="shared" si="0"/>
        <v>36.363636363636367</v>
      </c>
      <c r="G43" s="27">
        <v>2492671.36</v>
      </c>
      <c r="H43" s="27">
        <v>9311130.629999999</v>
      </c>
      <c r="I43" s="49">
        <f t="shared" si="1"/>
        <v>26.77087734081119</v>
      </c>
      <c r="J43" s="27">
        <v>6</v>
      </c>
      <c r="K43" s="27">
        <v>11</v>
      </c>
      <c r="L43" s="46">
        <f t="shared" si="3"/>
        <v>54.54545454545454</v>
      </c>
      <c r="M43" s="27">
        <v>11</v>
      </c>
      <c r="N43" s="27">
        <v>11</v>
      </c>
      <c r="O43" s="46">
        <f t="shared" si="4"/>
        <v>100</v>
      </c>
      <c r="P43" s="27">
        <v>0</v>
      </c>
      <c r="Q43" s="27">
        <v>11</v>
      </c>
      <c r="R43" s="46">
        <f t="shared" si="5"/>
        <v>0</v>
      </c>
      <c r="S43" s="27">
        <v>0</v>
      </c>
      <c r="T43" s="27">
        <v>11</v>
      </c>
      <c r="U43" s="36">
        <v>0</v>
      </c>
      <c r="V43" s="26">
        <v>1</v>
      </c>
      <c r="W43" s="27">
        <v>2</v>
      </c>
      <c r="X43" s="37">
        <v>50</v>
      </c>
      <c r="Y43" s="27">
        <v>1448371.36</v>
      </c>
      <c r="Z43" s="27">
        <v>1448371.36</v>
      </c>
      <c r="AA43" s="37">
        <v>100</v>
      </c>
      <c r="AB43" s="90">
        <v>2</v>
      </c>
      <c r="AC43" s="90">
        <v>85</v>
      </c>
      <c r="AD43" s="37">
        <v>2.3529411764705883</v>
      </c>
      <c r="AE43" s="27">
        <v>705993</v>
      </c>
      <c r="AF43" s="27">
        <v>5919395.7000000002</v>
      </c>
      <c r="AG43" s="37">
        <v>11.926774890213878</v>
      </c>
      <c r="AH43" s="27">
        <v>0</v>
      </c>
      <c r="AI43" s="27">
        <v>85</v>
      </c>
      <c r="AJ43" s="37">
        <v>0</v>
      </c>
      <c r="AK43" s="27">
        <v>0</v>
      </c>
      <c r="AL43" s="27">
        <v>5919395.7000000002</v>
      </c>
      <c r="AM43" s="36">
        <v>0</v>
      </c>
      <c r="AN43" s="26">
        <v>5</v>
      </c>
      <c r="AO43" s="27">
        <v>4</v>
      </c>
      <c r="AP43" s="46">
        <f t="shared" si="6"/>
        <v>1.25</v>
      </c>
      <c r="AQ43" s="27">
        <v>5</v>
      </c>
      <c r="AR43" s="27">
        <v>4</v>
      </c>
      <c r="AS43" s="48">
        <f t="shared" si="7"/>
        <v>1.25</v>
      </c>
      <c r="AT43" s="26">
        <v>220867.19</v>
      </c>
      <c r="AU43" s="27">
        <v>342125</v>
      </c>
      <c r="AV43" s="37">
        <v>64.557454146876154</v>
      </c>
      <c r="AW43" s="27">
        <v>705993</v>
      </c>
      <c r="AX43" s="27">
        <v>5919395.7000000002</v>
      </c>
      <c r="AY43" s="36">
        <v>11.926774890213878</v>
      </c>
      <c r="AZ43" s="26">
        <v>791300</v>
      </c>
      <c r="BA43" s="27">
        <v>705993</v>
      </c>
      <c r="BB43" s="37">
        <v>10.780614179198789</v>
      </c>
      <c r="BC43" s="27">
        <v>0</v>
      </c>
      <c r="BD43" s="27">
        <v>2</v>
      </c>
      <c r="BE43" s="38">
        <v>0</v>
      </c>
      <c r="BF43" s="28">
        <v>0</v>
      </c>
      <c r="BG43" s="27">
        <v>4</v>
      </c>
      <c r="BH43" s="37">
        <v>0</v>
      </c>
      <c r="BI43" s="27">
        <v>0</v>
      </c>
      <c r="BJ43" s="27">
        <v>4</v>
      </c>
      <c r="BK43" s="38">
        <v>0</v>
      </c>
    </row>
    <row r="44" spans="1:63" s="2" customFormat="1" ht="27" customHeight="1" x14ac:dyDescent="0.2">
      <c r="A44" s="21">
        <v>37</v>
      </c>
      <c r="B44" s="75" t="s">
        <v>102</v>
      </c>
      <c r="C44" s="22">
        <v>4802006220</v>
      </c>
      <c r="D44" s="26">
        <v>1</v>
      </c>
      <c r="E44" s="27">
        <v>6</v>
      </c>
      <c r="F44" s="49">
        <f t="shared" si="0"/>
        <v>16.666666666666664</v>
      </c>
      <c r="G44" s="27">
        <v>234500</v>
      </c>
      <c r="H44" s="27">
        <v>5174214.46</v>
      </c>
      <c r="I44" s="49">
        <f t="shared" si="1"/>
        <v>4.5320889153867814</v>
      </c>
      <c r="J44" s="27">
        <v>3</v>
      </c>
      <c r="K44" s="27">
        <v>6</v>
      </c>
      <c r="L44" s="46">
        <f t="shared" si="3"/>
        <v>50</v>
      </c>
      <c r="M44" s="27">
        <v>6</v>
      </c>
      <c r="N44" s="27">
        <v>6</v>
      </c>
      <c r="O44" s="46">
        <f t="shared" si="4"/>
        <v>100</v>
      </c>
      <c r="P44" s="27">
        <v>0</v>
      </c>
      <c r="Q44" s="27">
        <v>7</v>
      </c>
      <c r="R44" s="46">
        <f t="shared" si="5"/>
        <v>0</v>
      </c>
      <c r="S44" s="27">
        <v>0</v>
      </c>
      <c r="T44" s="27">
        <v>7</v>
      </c>
      <c r="U44" s="36">
        <v>0</v>
      </c>
      <c r="V44" s="26">
        <v>0</v>
      </c>
      <c r="W44" s="27">
        <v>0</v>
      </c>
      <c r="X44" s="37" t="e">
        <v>#DIV/0!</v>
      </c>
      <c r="Y44" s="27">
        <v>0</v>
      </c>
      <c r="Z44" s="27">
        <v>0</v>
      </c>
      <c r="AA44" s="37" t="e">
        <v>#DIV/0!</v>
      </c>
      <c r="AB44" s="90">
        <v>1</v>
      </c>
      <c r="AC44" s="90">
        <v>67</v>
      </c>
      <c r="AD44" s="37">
        <v>1.4925373134328357</v>
      </c>
      <c r="AE44" s="27">
        <v>233000</v>
      </c>
      <c r="AF44" s="27">
        <v>5613980.46</v>
      </c>
      <c r="AG44" s="37">
        <v>4.1503528852681475</v>
      </c>
      <c r="AH44" s="27">
        <v>0</v>
      </c>
      <c r="AI44" s="27">
        <v>67</v>
      </c>
      <c r="AJ44" s="37">
        <v>0</v>
      </c>
      <c r="AK44" s="27">
        <v>0</v>
      </c>
      <c r="AL44" s="27">
        <v>5613980.46</v>
      </c>
      <c r="AM44" s="36">
        <v>0</v>
      </c>
      <c r="AN44" s="26">
        <v>2</v>
      </c>
      <c r="AO44" s="27">
        <v>1</v>
      </c>
      <c r="AP44" s="46">
        <f t="shared" si="6"/>
        <v>2</v>
      </c>
      <c r="AQ44" s="27">
        <v>2</v>
      </c>
      <c r="AR44" s="27">
        <v>1</v>
      </c>
      <c r="AS44" s="48">
        <f t="shared" si="7"/>
        <v>2</v>
      </c>
      <c r="AT44" s="26">
        <v>134006.32</v>
      </c>
      <c r="AU44" s="27">
        <v>226250</v>
      </c>
      <c r="AV44" s="37">
        <v>59.229312707182324</v>
      </c>
      <c r="AW44" s="27">
        <v>233000</v>
      </c>
      <c r="AX44" s="27">
        <v>5613980.46</v>
      </c>
      <c r="AY44" s="36">
        <v>4.1503528852681475</v>
      </c>
      <c r="AZ44" s="26">
        <v>234500</v>
      </c>
      <c r="BA44" s="27">
        <v>233000</v>
      </c>
      <c r="BB44" s="37">
        <v>0.63965884861407751</v>
      </c>
      <c r="BC44" s="27">
        <v>0</v>
      </c>
      <c r="BD44" s="27">
        <v>1</v>
      </c>
      <c r="BE44" s="38">
        <v>0</v>
      </c>
      <c r="BF44" s="28">
        <v>0</v>
      </c>
      <c r="BG44" s="27">
        <v>1</v>
      </c>
      <c r="BH44" s="37">
        <v>0</v>
      </c>
      <c r="BI44" s="27">
        <v>0</v>
      </c>
      <c r="BJ44" s="27">
        <v>1</v>
      </c>
      <c r="BK44" s="38">
        <v>0</v>
      </c>
    </row>
    <row r="45" spans="1:63" s="2" customFormat="1" ht="27" customHeight="1" x14ac:dyDescent="0.2">
      <c r="A45" s="21">
        <v>38</v>
      </c>
      <c r="B45" s="75" t="s">
        <v>103</v>
      </c>
      <c r="C45" s="22">
        <v>4802006131</v>
      </c>
      <c r="D45" s="26">
        <v>3</v>
      </c>
      <c r="E45" s="27">
        <v>9</v>
      </c>
      <c r="F45" s="49">
        <f t="shared" si="0"/>
        <v>33.333333333333329</v>
      </c>
      <c r="G45" s="27">
        <v>1706073.96</v>
      </c>
      <c r="H45" s="27">
        <v>3596370.6499999994</v>
      </c>
      <c r="I45" s="49">
        <f t="shared" si="1"/>
        <v>47.438768859933838</v>
      </c>
      <c r="J45" s="27">
        <v>2</v>
      </c>
      <c r="K45" s="27">
        <v>9</v>
      </c>
      <c r="L45" s="46">
        <f t="shared" si="3"/>
        <v>22.222222222222221</v>
      </c>
      <c r="M45" s="27">
        <v>9</v>
      </c>
      <c r="N45" s="27">
        <v>9</v>
      </c>
      <c r="O45" s="46">
        <f t="shared" si="4"/>
        <v>100</v>
      </c>
      <c r="P45" s="27">
        <v>0</v>
      </c>
      <c r="Q45" s="27">
        <v>9</v>
      </c>
      <c r="R45" s="46">
        <f t="shared" si="5"/>
        <v>0</v>
      </c>
      <c r="S45" s="27">
        <v>0</v>
      </c>
      <c r="T45" s="27">
        <v>9</v>
      </c>
      <c r="U45" s="36">
        <v>0</v>
      </c>
      <c r="V45" s="26">
        <v>1</v>
      </c>
      <c r="W45" s="27">
        <v>2</v>
      </c>
      <c r="X45" s="37">
        <v>50</v>
      </c>
      <c r="Y45" s="27">
        <v>1633123.96</v>
      </c>
      <c r="Z45" s="27">
        <v>1645123.96</v>
      </c>
      <c r="AA45" s="37">
        <v>99.270571683850491</v>
      </c>
      <c r="AB45" s="90">
        <v>2</v>
      </c>
      <c r="AC45" s="90">
        <v>41</v>
      </c>
      <c r="AD45" s="37">
        <v>4.8780487804878048</v>
      </c>
      <c r="AE45" s="27">
        <v>70787.72</v>
      </c>
      <c r="AF45" s="27">
        <v>3745201.37</v>
      </c>
      <c r="AG45" s="37">
        <v>1.8900911595041949</v>
      </c>
      <c r="AH45" s="27">
        <v>1</v>
      </c>
      <c r="AI45" s="27">
        <v>41</v>
      </c>
      <c r="AJ45" s="37">
        <v>2.4390243902439024</v>
      </c>
      <c r="AK45" s="27">
        <v>9862.7199999999993</v>
      </c>
      <c r="AL45" s="27">
        <v>3745201.37</v>
      </c>
      <c r="AM45" s="36">
        <v>0.26334284930585722</v>
      </c>
      <c r="AN45" s="26">
        <v>20</v>
      </c>
      <c r="AO45" s="27">
        <v>3</v>
      </c>
      <c r="AP45" s="46">
        <f t="shared" si="6"/>
        <v>6.666666666666667</v>
      </c>
      <c r="AQ45" s="27">
        <v>6</v>
      </c>
      <c r="AR45" s="27">
        <v>3</v>
      </c>
      <c r="AS45" s="48">
        <f t="shared" si="7"/>
        <v>2</v>
      </c>
      <c r="AT45" s="26">
        <v>99908.4</v>
      </c>
      <c r="AU45" s="27">
        <v>315000</v>
      </c>
      <c r="AV45" s="37">
        <v>31.716952380952378</v>
      </c>
      <c r="AW45" s="27">
        <v>70787.72</v>
      </c>
      <c r="AX45" s="27">
        <v>3745201.37</v>
      </c>
      <c r="AY45" s="36">
        <v>1.8900911595041949</v>
      </c>
      <c r="AZ45" s="26">
        <v>72950</v>
      </c>
      <c r="BA45" s="27">
        <v>70787.72</v>
      </c>
      <c r="BB45" s="37">
        <v>2.9640575736806007</v>
      </c>
      <c r="BC45" s="27">
        <v>0</v>
      </c>
      <c r="BD45" s="27">
        <v>2</v>
      </c>
      <c r="BE45" s="38">
        <v>0</v>
      </c>
      <c r="BF45" s="28">
        <v>0</v>
      </c>
      <c r="BG45" s="27">
        <v>3</v>
      </c>
      <c r="BH45" s="37">
        <v>0</v>
      </c>
      <c r="BI45" s="27">
        <v>0</v>
      </c>
      <c r="BJ45" s="27">
        <v>3</v>
      </c>
      <c r="BK45" s="38">
        <v>0</v>
      </c>
    </row>
    <row r="46" spans="1:63" s="2" customFormat="1" ht="27" customHeight="1" x14ac:dyDescent="0.2">
      <c r="A46" s="21">
        <v>39</v>
      </c>
      <c r="B46" s="75" t="s">
        <v>104</v>
      </c>
      <c r="C46" s="22">
        <v>4802006276</v>
      </c>
      <c r="D46" s="26">
        <v>1</v>
      </c>
      <c r="E46" s="27">
        <v>8</v>
      </c>
      <c r="F46" s="49">
        <f t="shared" si="0"/>
        <v>12.5</v>
      </c>
      <c r="G46" s="27">
        <v>31600</v>
      </c>
      <c r="H46" s="27">
        <v>2066574.92</v>
      </c>
      <c r="I46" s="49">
        <f t="shared" si="1"/>
        <v>1.5291001402455808</v>
      </c>
      <c r="J46" s="27">
        <v>2</v>
      </c>
      <c r="K46" s="27">
        <v>8</v>
      </c>
      <c r="L46" s="46">
        <f t="shared" si="3"/>
        <v>25</v>
      </c>
      <c r="M46" s="27">
        <v>8</v>
      </c>
      <c r="N46" s="27">
        <v>8</v>
      </c>
      <c r="O46" s="46">
        <f t="shared" si="4"/>
        <v>100</v>
      </c>
      <c r="P46" s="27">
        <v>0</v>
      </c>
      <c r="Q46" s="27">
        <v>8</v>
      </c>
      <c r="R46" s="46">
        <f t="shared" si="5"/>
        <v>0</v>
      </c>
      <c r="S46" s="27">
        <v>0</v>
      </c>
      <c r="T46" s="27">
        <v>8</v>
      </c>
      <c r="U46" s="48">
        <v>0</v>
      </c>
      <c r="V46" s="26">
        <v>0</v>
      </c>
      <c r="W46" s="27">
        <v>1</v>
      </c>
      <c r="X46" s="46">
        <v>0</v>
      </c>
      <c r="Y46" s="27">
        <v>0</v>
      </c>
      <c r="Z46" s="27">
        <v>31600</v>
      </c>
      <c r="AA46" s="46">
        <v>0</v>
      </c>
      <c r="AB46" s="90">
        <v>1</v>
      </c>
      <c r="AC46" s="90">
        <v>46</v>
      </c>
      <c r="AD46" s="46">
        <v>2.1739130430000002</v>
      </c>
      <c r="AE46" s="27">
        <v>25971.84</v>
      </c>
      <c r="AF46" s="27">
        <v>2192275.7599999998</v>
      </c>
      <c r="AG46" s="46">
        <v>1.1846976769999999</v>
      </c>
      <c r="AH46" s="27">
        <v>1</v>
      </c>
      <c r="AI46" s="27">
        <v>46</v>
      </c>
      <c r="AJ46" s="46">
        <v>2.1739130430000002</v>
      </c>
      <c r="AK46" s="27">
        <v>25971.84</v>
      </c>
      <c r="AL46" s="27">
        <v>2192275.7599999998</v>
      </c>
      <c r="AM46" s="48">
        <v>1.1846976769999999</v>
      </c>
      <c r="AN46" s="26">
        <v>17</v>
      </c>
      <c r="AO46" s="27">
        <v>1</v>
      </c>
      <c r="AP46" s="46">
        <f t="shared" si="6"/>
        <v>17</v>
      </c>
      <c r="AQ46" s="27">
        <v>3</v>
      </c>
      <c r="AR46" s="27">
        <v>1</v>
      </c>
      <c r="AS46" s="48">
        <f t="shared" si="7"/>
        <v>3</v>
      </c>
      <c r="AT46" s="26">
        <v>17921.14</v>
      </c>
      <c r="AU46" s="27">
        <v>31600</v>
      </c>
      <c r="AV46" s="46">
        <v>56.712468350000002</v>
      </c>
      <c r="AW46" s="27">
        <v>17921.14</v>
      </c>
      <c r="AX46" s="27">
        <v>2192275.7599999998</v>
      </c>
      <c r="AY46" s="48">
        <v>0.81746741599999995</v>
      </c>
      <c r="AZ46" s="26">
        <v>31600</v>
      </c>
      <c r="BA46" s="27">
        <v>25971.84</v>
      </c>
      <c r="BB46" s="46">
        <v>17.810632909999999</v>
      </c>
      <c r="BC46" s="27">
        <v>0</v>
      </c>
      <c r="BD46" s="27">
        <v>1</v>
      </c>
      <c r="BE46" s="47">
        <v>0</v>
      </c>
      <c r="BF46" s="28">
        <v>0</v>
      </c>
      <c r="BG46" s="27">
        <v>1</v>
      </c>
      <c r="BH46" s="46">
        <v>0</v>
      </c>
      <c r="BI46" s="27">
        <v>0</v>
      </c>
      <c r="BJ46" s="27">
        <v>1</v>
      </c>
      <c r="BK46" s="47">
        <v>0</v>
      </c>
    </row>
    <row r="47" spans="1:63" s="2" customFormat="1" ht="27" customHeight="1" x14ac:dyDescent="0.2">
      <c r="A47" s="21">
        <v>40</v>
      </c>
      <c r="B47" s="75" t="s">
        <v>105</v>
      </c>
      <c r="C47" s="22">
        <v>4802006195</v>
      </c>
      <c r="D47" s="26">
        <v>3</v>
      </c>
      <c r="E47" s="27">
        <v>10</v>
      </c>
      <c r="F47" s="49">
        <f t="shared" si="0"/>
        <v>30</v>
      </c>
      <c r="G47" s="27">
        <v>2113788</v>
      </c>
      <c r="H47" s="27">
        <v>4699127.4400000004</v>
      </c>
      <c r="I47" s="49">
        <f t="shared" si="1"/>
        <v>44.982563826785679</v>
      </c>
      <c r="J47" s="27">
        <v>2</v>
      </c>
      <c r="K47" s="27">
        <v>10</v>
      </c>
      <c r="L47" s="46">
        <f t="shared" si="3"/>
        <v>20</v>
      </c>
      <c r="M47" s="27">
        <v>10</v>
      </c>
      <c r="N47" s="27">
        <v>10</v>
      </c>
      <c r="O47" s="46">
        <f t="shared" si="4"/>
        <v>100</v>
      </c>
      <c r="P47" s="27">
        <v>0</v>
      </c>
      <c r="Q47" s="27">
        <v>10</v>
      </c>
      <c r="R47" s="46">
        <f t="shared" si="5"/>
        <v>0</v>
      </c>
      <c r="S47" s="27">
        <v>0</v>
      </c>
      <c r="T47" s="27">
        <v>10</v>
      </c>
      <c r="U47" s="41">
        <v>0</v>
      </c>
      <c r="V47" s="26">
        <v>1</v>
      </c>
      <c r="W47" s="27">
        <v>2</v>
      </c>
      <c r="X47" s="39">
        <v>50</v>
      </c>
      <c r="Y47" s="27">
        <v>2025288.08</v>
      </c>
      <c r="Z47" s="27">
        <v>2046188.08</v>
      </c>
      <c r="AA47" s="39">
        <v>98.978588520000002</v>
      </c>
      <c r="AB47" s="90">
        <v>2</v>
      </c>
      <c r="AC47" s="90">
        <v>76</v>
      </c>
      <c r="AD47" s="39">
        <v>2.6315789469999999</v>
      </c>
      <c r="AE47" s="27">
        <v>84737.57</v>
      </c>
      <c r="AF47" s="27">
        <v>4695365.09</v>
      </c>
      <c r="AG47" s="39">
        <v>1.8047067349999999</v>
      </c>
      <c r="AH47" s="27">
        <v>2</v>
      </c>
      <c r="AI47" s="27">
        <v>76</v>
      </c>
      <c r="AJ47" s="39">
        <v>2.6315789469999999</v>
      </c>
      <c r="AK47" s="27">
        <v>2029940.03</v>
      </c>
      <c r="AL47" s="27">
        <v>4695365.09</v>
      </c>
      <c r="AM47" s="41">
        <v>43.23284752</v>
      </c>
      <c r="AN47" s="26">
        <v>20</v>
      </c>
      <c r="AO47" s="27">
        <v>3</v>
      </c>
      <c r="AP47" s="46">
        <f t="shared" si="6"/>
        <v>6.666666666666667</v>
      </c>
      <c r="AQ47" s="27">
        <v>6</v>
      </c>
      <c r="AR47" s="27">
        <v>3</v>
      </c>
      <c r="AS47" s="48">
        <f t="shared" si="7"/>
        <v>2</v>
      </c>
      <c r="AT47" s="26">
        <v>4069</v>
      </c>
      <c r="AU47" s="27">
        <v>20900</v>
      </c>
      <c r="AV47" s="39">
        <v>19.468899520000001</v>
      </c>
      <c r="AW47" s="27">
        <v>84737.57</v>
      </c>
      <c r="AX47" s="27">
        <v>4695365.09</v>
      </c>
      <c r="AY47" s="41">
        <v>1.8047067349999999</v>
      </c>
      <c r="AZ47" s="26">
        <v>88500</v>
      </c>
      <c r="BA47" s="27">
        <v>84737.57</v>
      </c>
      <c r="BB47" s="39">
        <v>4.2513333329999998</v>
      </c>
      <c r="BC47" s="27">
        <v>0</v>
      </c>
      <c r="BD47" s="27">
        <v>2</v>
      </c>
      <c r="BE47" s="40">
        <v>0</v>
      </c>
      <c r="BF47" s="28">
        <v>0</v>
      </c>
      <c r="BG47" s="27">
        <v>3</v>
      </c>
      <c r="BH47" s="39">
        <v>0</v>
      </c>
      <c r="BI47" s="27">
        <v>0</v>
      </c>
      <c r="BJ47" s="27">
        <v>3</v>
      </c>
      <c r="BK47" s="40">
        <v>0</v>
      </c>
    </row>
    <row r="48" spans="1:63" s="2" customFormat="1" ht="27" customHeight="1" x14ac:dyDescent="0.2">
      <c r="A48" s="21">
        <v>41</v>
      </c>
      <c r="B48" s="75" t="s">
        <v>106</v>
      </c>
      <c r="C48" s="22">
        <v>4802006170</v>
      </c>
      <c r="D48" s="26">
        <v>1</v>
      </c>
      <c r="E48" s="27">
        <v>6</v>
      </c>
      <c r="F48" s="49">
        <f t="shared" si="0"/>
        <v>16.666666666666664</v>
      </c>
      <c r="G48" s="27">
        <v>81600</v>
      </c>
      <c r="H48" s="27">
        <v>2933090.17</v>
      </c>
      <c r="I48" s="49">
        <f t="shared" si="1"/>
        <v>2.7820488041797908</v>
      </c>
      <c r="J48" s="27">
        <v>1</v>
      </c>
      <c r="K48" s="27">
        <v>6</v>
      </c>
      <c r="L48" s="46">
        <f t="shared" si="3"/>
        <v>16.666666666666664</v>
      </c>
      <c r="M48" s="27">
        <v>6</v>
      </c>
      <c r="N48" s="27">
        <v>6</v>
      </c>
      <c r="O48" s="46">
        <f t="shared" si="4"/>
        <v>100</v>
      </c>
      <c r="P48" s="27">
        <v>0</v>
      </c>
      <c r="Q48" s="27">
        <v>6</v>
      </c>
      <c r="R48" s="46">
        <f t="shared" si="5"/>
        <v>0</v>
      </c>
      <c r="S48" s="27">
        <v>0</v>
      </c>
      <c r="T48" s="27">
        <v>6</v>
      </c>
      <c r="U48" s="36">
        <f>(S48/T48)*100</f>
        <v>0</v>
      </c>
      <c r="V48" s="26">
        <v>0</v>
      </c>
      <c r="W48" s="27">
        <v>0</v>
      </c>
      <c r="X48" s="37" t="e">
        <f>(V48/W48)*100</f>
        <v>#DIV/0!</v>
      </c>
      <c r="Y48" s="27">
        <v>0</v>
      </c>
      <c r="Z48" s="27">
        <v>0</v>
      </c>
      <c r="AA48" s="37" t="e">
        <f>(Y48/Z48)*100</f>
        <v>#DIV/0!</v>
      </c>
      <c r="AB48" s="90">
        <v>1</v>
      </c>
      <c r="AC48" s="90">
        <v>62</v>
      </c>
      <c r="AD48" s="37">
        <f>(AB48/AC48)*100</f>
        <v>1.6129032258064515</v>
      </c>
      <c r="AE48" s="27">
        <v>81560</v>
      </c>
      <c r="AF48" s="27">
        <v>2933050.17</v>
      </c>
      <c r="AG48" s="37">
        <f>(AE48/AF48)*100</f>
        <v>2.7807229768592743</v>
      </c>
      <c r="AH48" s="27">
        <v>0</v>
      </c>
      <c r="AI48" s="27">
        <v>62</v>
      </c>
      <c r="AJ48" s="37">
        <f>(AH48/AI48)*100</f>
        <v>0</v>
      </c>
      <c r="AK48" s="27">
        <v>0</v>
      </c>
      <c r="AL48" s="27">
        <v>2933050.17</v>
      </c>
      <c r="AM48" s="36">
        <f>(AK48/AL48)*100</f>
        <v>0</v>
      </c>
      <c r="AN48" s="26">
        <v>2</v>
      </c>
      <c r="AO48" s="27">
        <v>1</v>
      </c>
      <c r="AP48" s="46">
        <f t="shared" si="6"/>
        <v>2</v>
      </c>
      <c r="AQ48" s="27">
        <v>2</v>
      </c>
      <c r="AR48" s="27">
        <v>1</v>
      </c>
      <c r="AS48" s="48">
        <f t="shared" si="7"/>
        <v>2</v>
      </c>
      <c r="AT48" s="26">
        <v>0</v>
      </c>
      <c r="AU48" s="27">
        <v>0</v>
      </c>
      <c r="AV48" s="37" t="e">
        <f>(AT48/AU48)*100</f>
        <v>#DIV/0!</v>
      </c>
      <c r="AW48" s="27">
        <v>81560</v>
      </c>
      <c r="AX48" s="27">
        <v>2933050.17</v>
      </c>
      <c r="AY48" s="36">
        <f>(AW48/AX48)*100</f>
        <v>2.7807229768592743</v>
      </c>
      <c r="AZ48" s="26">
        <v>81600</v>
      </c>
      <c r="BA48" s="27">
        <v>81560</v>
      </c>
      <c r="BB48" s="37">
        <f>(1-(BA48/AZ48))*100</f>
        <v>4.9019607843137081E-2</v>
      </c>
      <c r="BC48" s="27">
        <v>0</v>
      </c>
      <c r="BD48" s="27">
        <v>1</v>
      </c>
      <c r="BE48" s="38">
        <f>(BC48/BD48)*100</f>
        <v>0</v>
      </c>
      <c r="BF48" s="28">
        <v>0</v>
      </c>
      <c r="BG48" s="27">
        <v>1</v>
      </c>
      <c r="BH48" s="37">
        <f>(BF48/BG48)*100</f>
        <v>0</v>
      </c>
      <c r="BI48" s="27">
        <v>0</v>
      </c>
      <c r="BJ48" s="27">
        <v>1</v>
      </c>
      <c r="BK48" s="38">
        <f>(BI48/BJ48)*100</f>
        <v>0</v>
      </c>
    </row>
    <row r="49" spans="1:63" s="2" customFormat="1" ht="27" customHeight="1" x14ac:dyDescent="0.2">
      <c r="A49" s="21">
        <v>42</v>
      </c>
      <c r="B49" s="75" t="s">
        <v>107</v>
      </c>
      <c r="C49" s="22">
        <v>4802007576</v>
      </c>
      <c r="D49" s="26">
        <v>1</v>
      </c>
      <c r="E49" s="27">
        <v>8</v>
      </c>
      <c r="F49" s="49">
        <f t="shared" si="0"/>
        <v>12.5</v>
      </c>
      <c r="G49" s="27">
        <v>74050</v>
      </c>
      <c r="H49" s="27">
        <v>182004.97</v>
      </c>
      <c r="I49" s="49">
        <f t="shared" si="1"/>
        <v>40.685702154177442</v>
      </c>
      <c r="J49" s="27">
        <v>2</v>
      </c>
      <c r="K49" s="27">
        <v>8</v>
      </c>
      <c r="L49" s="46">
        <f t="shared" si="3"/>
        <v>25</v>
      </c>
      <c r="M49" s="27">
        <v>8</v>
      </c>
      <c r="N49" s="27">
        <v>8</v>
      </c>
      <c r="O49" s="46">
        <f t="shared" si="4"/>
        <v>100</v>
      </c>
      <c r="P49" s="27">
        <v>0</v>
      </c>
      <c r="Q49" s="27">
        <v>8</v>
      </c>
      <c r="R49" s="46">
        <f t="shared" si="5"/>
        <v>0</v>
      </c>
      <c r="S49" s="27">
        <v>0</v>
      </c>
      <c r="T49" s="27">
        <v>8</v>
      </c>
      <c r="U49" s="48">
        <v>0</v>
      </c>
      <c r="V49" s="26">
        <v>0</v>
      </c>
      <c r="W49" s="27">
        <v>0</v>
      </c>
      <c r="X49" s="46" t="e">
        <v>#DIV/0!</v>
      </c>
      <c r="Y49" s="27">
        <v>0</v>
      </c>
      <c r="Z49" s="27">
        <v>0</v>
      </c>
      <c r="AA49" s="46" t="e">
        <v>#DIV/0!</v>
      </c>
      <c r="AB49" s="90">
        <v>1</v>
      </c>
      <c r="AC49" s="90">
        <v>39</v>
      </c>
      <c r="AD49" s="46">
        <v>2.5641025640000001</v>
      </c>
      <c r="AE49" s="27">
        <v>74005</v>
      </c>
      <c r="AF49" s="27">
        <v>2089563.09</v>
      </c>
      <c r="AG49" s="46">
        <v>3.5416494649999999</v>
      </c>
      <c r="AH49" s="27">
        <v>0</v>
      </c>
      <c r="AI49" s="27">
        <v>39</v>
      </c>
      <c r="AJ49" s="46">
        <v>0</v>
      </c>
      <c r="AK49" s="27">
        <v>0</v>
      </c>
      <c r="AL49" s="27">
        <v>2089563.09</v>
      </c>
      <c r="AM49" s="48">
        <v>0</v>
      </c>
      <c r="AN49" s="26">
        <v>2</v>
      </c>
      <c r="AO49" s="27">
        <v>1</v>
      </c>
      <c r="AP49" s="46">
        <f t="shared" si="6"/>
        <v>2</v>
      </c>
      <c r="AQ49" s="27">
        <v>2</v>
      </c>
      <c r="AR49" s="27">
        <v>1</v>
      </c>
      <c r="AS49" s="48">
        <f t="shared" si="7"/>
        <v>2</v>
      </c>
      <c r="AT49" s="26">
        <v>82946</v>
      </c>
      <c r="AU49" s="27">
        <v>82946</v>
      </c>
      <c r="AV49" s="46">
        <v>100</v>
      </c>
      <c r="AW49" s="27">
        <v>0</v>
      </c>
      <c r="AX49" s="27">
        <v>2089563.09</v>
      </c>
      <c r="AY49" s="48">
        <v>0</v>
      </c>
      <c r="AZ49" s="26">
        <v>74050</v>
      </c>
      <c r="BA49" s="27">
        <v>74005</v>
      </c>
      <c r="BB49" s="46">
        <v>6.0769749999999997E-2</v>
      </c>
      <c r="BC49" s="27">
        <v>0</v>
      </c>
      <c r="BD49" s="27">
        <v>1</v>
      </c>
      <c r="BE49" s="47">
        <v>0</v>
      </c>
      <c r="BF49" s="28">
        <v>0</v>
      </c>
      <c r="BG49" s="27">
        <v>1</v>
      </c>
      <c r="BH49" s="46">
        <v>0</v>
      </c>
      <c r="BI49" s="27">
        <v>0</v>
      </c>
      <c r="BJ49" s="27">
        <v>1</v>
      </c>
      <c r="BK49" s="47">
        <v>0</v>
      </c>
    </row>
    <row r="50" spans="1:63" s="2" customFormat="1" ht="27" customHeight="1" x14ac:dyDescent="0.2">
      <c r="A50" s="21">
        <v>43</v>
      </c>
      <c r="B50" s="75" t="s">
        <v>108</v>
      </c>
      <c r="C50" s="22">
        <v>4802007569</v>
      </c>
      <c r="D50" s="26">
        <v>1</v>
      </c>
      <c r="E50" s="27">
        <v>9</v>
      </c>
      <c r="F50" s="49">
        <f t="shared" si="0"/>
        <v>11.111111111111111</v>
      </c>
      <c r="G50" s="27">
        <v>136100</v>
      </c>
      <c r="H50" s="27">
        <v>3028320.8499999996</v>
      </c>
      <c r="I50" s="49">
        <f t="shared" si="1"/>
        <v>4.4942397698711485</v>
      </c>
      <c r="J50" s="27">
        <v>6</v>
      </c>
      <c r="K50" s="27">
        <v>9</v>
      </c>
      <c r="L50" s="46">
        <f t="shared" si="3"/>
        <v>66.666666666666657</v>
      </c>
      <c r="M50" s="27">
        <v>9</v>
      </c>
      <c r="N50" s="27">
        <v>9</v>
      </c>
      <c r="O50" s="46">
        <f t="shared" si="4"/>
        <v>100</v>
      </c>
      <c r="P50" s="27">
        <v>0</v>
      </c>
      <c r="Q50" s="27">
        <v>9</v>
      </c>
      <c r="R50" s="46">
        <f t="shared" si="5"/>
        <v>0</v>
      </c>
      <c r="S50" s="27">
        <v>0</v>
      </c>
      <c r="T50" s="27">
        <v>9</v>
      </c>
      <c r="U50" s="36">
        <v>0</v>
      </c>
      <c r="V50" s="26">
        <v>0</v>
      </c>
      <c r="W50" s="27">
        <v>0</v>
      </c>
      <c r="X50" s="37" t="e">
        <v>#DIV/0!</v>
      </c>
      <c r="Y50" s="27">
        <v>0</v>
      </c>
      <c r="Z50" s="27">
        <v>0</v>
      </c>
      <c r="AA50" s="37" t="e">
        <v>#DIV/0!</v>
      </c>
      <c r="AB50" s="90">
        <v>1</v>
      </c>
      <c r="AC50" s="90">
        <v>54</v>
      </c>
      <c r="AD50" s="37">
        <v>1.8518518518518516</v>
      </c>
      <c r="AE50" s="27">
        <v>135500</v>
      </c>
      <c r="AF50" s="27">
        <v>3344070.8499999996</v>
      </c>
      <c r="AG50" s="37">
        <v>4.0519476433939792</v>
      </c>
      <c r="AH50" s="27">
        <v>0</v>
      </c>
      <c r="AI50" s="27">
        <v>54</v>
      </c>
      <c r="AJ50" s="37">
        <v>0</v>
      </c>
      <c r="AK50" s="27">
        <v>0</v>
      </c>
      <c r="AL50" s="27">
        <v>3344070.8499999996</v>
      </c>
      <c r="AM50" s="36">
        <v>0</v>
      </c>
      <c r="AN50" s="26">
        <v>2</v>
      </c>
      <c r="AO50" s="27">
        <v>1</v>
      </c>
      <c r="AP50" s="46">
        <f t="shared" si="6"/>
        <v>2</v>
      </c>
      <c r="AQ50" s="27">
        <v>2</v>
      </c>
      <c r="AR50" s="27">
        <v>1</v>
      </c>
      <c r="AS50" s="48">
        <f t="shared" si="7"/>
        <v>2</v>
      </c>
      <c r="AT50" s="26">
        <v>79857.259999999995</v>
      </c>
      <c r="AU50" s="27">
        <v>102500</v>
      </c>
      <c r="AV50" s="37">
        <v>77.909521951219503</v>
      </c>
      <c r="AW50" s="27">
        <v>135500</v>
      </c>
      <c r="AX50" s="27">
        <v>3344070.8499999996</v>
      </c>
      <c r="AY50" s="36">
        <v>4.0519476433939792</v>
      </c>
      <c r="AZ50" s="26">
        <v>136100</v>
      </c>
      <c r="BA50" s="27">
        <v>135500</v>
      </c>
      <c r="BB50" s="37">
        <v>0.44085231447464901</v>
      </c>
      <c r="BC50" s="27">
        <v>0</v>
      </c>
      <c r="BD50" s="27">
        <v>1</v>
      </c>
      <c r="BE50" s="38">
        <v>0</v>
      </c>
      <c r="BF50" s="28">
        <v>0</v>
      </c>
      <c r="BG50" s="27">
        <v>1</v>
      </c>
      <c r="BH50" s="37">
        <v>0</v>
      </c>
      <c r="BI50" s="27">
        <v>0</v>
      </c>
      <c r="BJ50" s="27">
        <v>1</v>
      </c>
      <c r="BK50" s="38">
        <v>0</v>
      </c>
    </row>
    <row r="51" spans="1:63" s="2" customFormat="1" ht="27" customHeight="1" x14ac:dyDescent="0.2">
      <c r="A51" s="21">
        <v>44</v>
      </c>
      <c r="B51" s="75" t="s">
        <v>109</v>
      </c>
      <c r="C51" s="22">
        <v>4802006580</v>
      </c>
      <c r="D51" s="26">
        <v>1</v>
      </c>
      <c r="E51" s="27">
        <v>8</v>
      </c>
      <c r="F51" s="49">
        <f t="shared" si="0"/>
        <v>12.5</v>
      </c>
      <c r="G51" s="27">
        <v>110150</v>
      </c>
      <c r="H51" s="27">
        <v>5808177.5999999996</v>
      </c>
      <c r="I51" s="49">
        <f t="shared" si="1"/>
        <v>1.8964640475181063</v>
      </c>
      <c r="J51" s="27">
        <v>5</v>
      </c>
      <c r="K51" s="27">
        <v>8</v>
      </c>
      <c r="L51" s="46">
        <f t="shared" si="3"/>
        <v>62.5</v>
      </c>
      <c r="M51" s="27">
        <v>8</v>
      </c>
      <c r="N51" s="27">
        <v>8</v>
      </c>
      <c r="O51" s="46">
        <f t="shared" si="4"/>
        <v>100</v>
      </c>
      <c r="P51" s="27">
        <v>0</v>
      </c>
      <c r="Q51" s="27">
        <v>8</v>
      </c>
      <c r="R51" s="46">
        <f t="shared" si="5"/>
        <v>0</v>
      </c>
      <c r="S51" s="27">
        <v>0</v>
      </c>
      <c r="T51" s="27">
        <v>8</v>
      </c>
      <c r="U51" s="36">
        <v>0</v>
      </c>
      <c r="V51" s="26">
        <v>0</v>
      </c>
      <c r="W51" s="27">
        <v>0</v>
      </c>
      <c r="X51" s="37" t="e">
        <v>#DIV/0!</v>
      </c>
      <c r="Y51" s="27">
        <v>0</v>
      </c>
      <c r="Z51" s="27">
        <v>0</v>
      </c>
      <c r="AA51" s="37" t="e">
        <v>#DIV/0!</v>
      </c>
      <c r="AB51" s="90">
        <v>1</v>
      </c>
      <c r="AC51" s="90">
        <v>78</v>
      </c>
      <c r="AD51" s="37">
        <v>1.2820512820512819</v>
      </c>
      <c r="AE51" s="27">
        <v>109900</v>
      </c>
      <c r="AF51" s="27">
        <v>5702328</v>
      </c>
      <c r="AG51" s="37">
        <v>1.9272830324737547</v>
      </c>
      <c r="AH51" s="27">
        <v>0</v>
      </c>
      <c r="AI51" s="27">
        <v>78</v>
      </c>
      <c r="AJ51" s="37">
        <v>0</v>
      </c>
      <c r="AK51" s="27">
        <v>0</v>
      </c>
      <c r="AL51" s="27">
        <v>5702328</v>
      </c>
      <c r="AM51" s="36">
        <v>0</v>
      </c>
      <c r="AN51" s="26">
        <v>2</v>
      </c>
      <c r="AO51" s="27">
        <v>1</v>
      </c>
      <c r="AP51" s="46">
        <f t="shared" si="6"/>
        <v>2</v>
      </c>
      <c r="AQ51" s="27">
        <v>2</v>
      </c>
      <c r="AR51" s="27">
        <v>1</v>
      </c>
      <c r="AS51" s="48">
        <f t="shared" si="7"/>
        <v>2</v>
      </c>
      <c r="AT51" s="26">
        <v>0</v>
      </c>
      <c r="AU51" s="27">
        <v>0</v>
      </c>
      <c r="AV51" s="37" t="e">
        <v>#DIV/0!</v>
      </c>
      <c r="AW51" s="27">
        <v>109900</v>
      </c>
      <c r="AX51" s="27">
        <v>5702328</v>
      </c>
      <c r="AY51" s="36">
        <v>1.9272830324737547</v>
      </c>
      <c r="AZ51" s="26">
        <v>110150</v>
      </c>
      <c r="BA51" s="27">
        <v>109900</v>
      </c>
      <c r="BB51" s="37">
        <v>0.22696323195642298</v>
      </c>
      <c r="BC51" s="27">
        <v>0</v>
      </c>
      <c r="BD51" s="27">
        <v>1</v>
      </c>
      <c r="BE51" s="38">
        <v>0</v>
      </c>
      <c r="BF51" s="28">
        <v>0</v>
      </c>
      <c r="BG51" s="27">
        <v>1</v>
      </c>
      <c r="BH51" s="37">
        <v>0</v>
      </c>
      <c r="BI51" s="27">
        <v>0</v>
      </c>
      <c r="BJ51" s="27">
        <v>1</v>
      </c>
      <c r="BK51" s="38">
        <v>0</v>
      </c>
    </row>
    <row r="52" spans="1:63" s="2" customFormat="1" ht="27" customHeight="1" x14ac:dyDescent="0.2">
      <c r="A52" s="21">
        <v>45</v>
      </c>
      <c r="B52" s="75" t="s">
        <v>110</v>
      </c>
      <c r="C52" s="22">
        <v>4802006163</v>
      </c>
      <c r="D52" s="26">
        <v>1</v>
      </c>
      <c r="E52" s="27">
        <v>4</v>
      </c>
      <c r="F52" s="49">
        <f t="shared" si="0"/>
        <v>25</v>
      </c>
      <c r="G52" s="27">
        <v>169200</v>
      </c>
      <c r="H52" s="27">
        <v>9567951.5</v>
      </c>
      <c r="I52" s="49">
        <f t="shared" si="1"/>
        <v>1.7684036128318585</v>
      </c>
      <c r="J52" s="27">
        <v>2</v>
      </c>
      <c r="K52" s="27">
        <v>4</v>
      </c>
      <c r="L52" s="46">
        <f t="shared" si="3"/>
        <v>50</v>
      </c>
      <c r="M52" s="27">
        <v>4</v>
      </c>
      <c r="N52" s="27">
        <v>4</v>
      </c>
      <c r="O52" s="46">
        <f t="shared" si="4"/>
        <v>100</v>
      </c>
      <c r="P52" s="27">
        <v>1</v>
      </c>
      <c r="Q52" s="27">
        <v>4</v>
      </c>
      <c r="R52" s="46">
        <f t="shared" si="5"/>
        <v>25</v>
      </c>
      <c r="S52" s="27">
        <v>0</v>
      </c>
      <c r="T52" s="27">
        <v>4</v>
      </c>
      <c r="U52" s="36">
        <v>0</v>
      </c>
      <c r="V52" s="26">
        <v>0</v>
      </c>
      <c r="W52" s="27">
        <v>0</v>
      </c>
      <c r="X52" s="37" t="e">
        <v>#DIV/0!</v>
      </c>
      <c r="Y52" s="27">
        <v>0</v>
      </c>
      <c r="Z52" s="27">
        <v>0</v>
      </c>
      <c r="AA52" s="37" t="e">
        <v>#DIV/0!</v>
      </c>
      <c r="AB52" s="90">
        <v>1</v>
      </c>
      <c r="AC52" s="90">
        <v>77</v>
      </c>
      <c r="AD52" s="37">
        <v>1.2987012987012987</v>
      </c>
      <c r="AE52" s="27">
        <v>169150</v>
      </c>
      <c r="AF52" s="27">
        <v>9382501.5</v>
      </c>
      <c r="AG52" s="37">
        <v>1.8028241189196719</v>
      </c>
      <c r="AH52" s="27">
        <v>0</v>
      </c>
      <c r="AI52" s="27">
        <v>77</v>
      </c>
      <c r="AJ52" s="37">
        <v>0</v>
      </c>
      <c r="AK52" s="27">
        <v>0</v>
      </c>
      <c r="AL52" s="27">
        <v>9382501.5</v>
      </c>
      <c r="AM52" s="36">
        <v>0</v>
      </c>
      <c r="AN52" s="26">
        <v>2</v>
      </c>
      <c r="AO52" s="27">
        <v>1</v>
      </c>
      <c r="AP52" s="46">
        <f t="shared" si="6"/>
        <v>2</v>
      </c>
      <c r="AQ52" s="27">
        <v>2</v>
      </c>
      <c r="AR52" s="27">
        <v>1</v>
      </c>
      <c r="AS52" s="48">
        <f t="shared" si="7"/>
        <v>2</v>
      </c>
      <c r="AT52" s="26">
        <v>139605.75</v>
      </c>
      <c r="AU52" s="27">
        <v>187950</v>
      </c>
      <c r="AV52" s="37">
        <v>74.278132482043091</v>
      </c>
      <c r="AW52" s="27">
        <v>169150</v>
      </c>
      <c r="AX52" s="27">
        <v>9382501.5</v>
      </c>
      <c r="AY52" s="36">
        <v>1.8028241189196719</v>
      </c>
      <c r="AZ52" s="26">
        <v>169200</v>
      </c>
      <c r="BA52" s="27">
        <v>169150</v>
      </c>
      <c r="BB52" s="37">
        <v>2.9550827423163728E-2</v>
      </c>
      <c r="BC52" s="27">
        <v>0</v>
      </c>
      <c r="BD52" s="27">
        <v>1</v>
      </c>
      <c r="BE52" s="38">
        <v>0</v>
      </c>
      <c r="BF52" s="28">
        <v>0</v>
      </c>
      <c r="BG52" s="27">
        <v>1</v>
      </c>
      <c r="BH52" s="37">
        <v>0</v>
      </c>
      <c r="BI52" s="27">
        <v>0</v>
      </c>
      <c r="BJ52" s="27">
        <v>1</v>
      </c>
      <c r="BK52" s="38">
        <v>0</v>
      </c>
    </row>
    <row r="53" spans="1:63" s="2" customFormat="1" ht="27" customHeight="1" x14ac:dyDescent="0.2">
      <c r="A53" s="21">
        <v>46</v>
      </c>
      <c r="B53" s="75" t="s">
        <v>111</v>
      </c>
      <c r="C53" s="22">
        <v>4802006149</v>
      </c>
      <c r="D53" s="26">
        <v>1</v>
      </c>
      <c r="E53" s="27">
        <v>8</v>
      </c>
      <c r="F53" s="49">
        <f t="shared" si="0"/>
        <v>12.5</v>
      </c>
      <c r="G53" s="27">
        <v>190700</v>
      </c>
      <c r="H53" s="27">
        <v>7269192.8499999996</v>
      </c>
      <c r="I53" s="49">
        <f t="shared" si="1"/>
        <v>2.6233999280951803</v>
      </c>
      <c r="J53" s="27">
        <v>6</v>
      </c>
      <c r="K53" s="27">
        <v>8</v>
      </c>
      <c r="L53" s="46">
        <f t="shared" si="3"/>
        <v>75</v>
      </c>
      <c r="M53" s="27">
        <v>8</v>
      </c>
      <c r="N53" s="27">
        <v>8</v>
      </c>
      <c r="O53" s="46">
        <f t="shared" si="4"/>
        <v>100</v>
      </c>
      <c r="P53" s="27">
        <v>0</v>
      </c>
      <c r="Q53" s="27">
        <v>8</v>
      </c>
      <c r="R53" s="46">
        <f t="shared" si="5"/>
        <v>0</v>
      </c>
      <c r="S53" s="27">
        <v>0</v>
      </c>
      <c r="T53" s="27">
        <v>8</v>
      </c>
      <c r="U53" s="36">
        <v>0</v>
      </c>
      <c r="V53" s="26">
        <v>0</v>
      </c>
      <c r="W53" s="27">
        <v>0</v>
      </c>
      <c r="X53" s="37" t="e">
        <v>#DIV/0!</v>
      </c>
      <c r="Y53" s="27">
        <v>0</v>
      </c>
      <c r="Z53" s="27">
        <v>0</v>
      </c>
      <c r="AA53" s="37" t="e">
        <v>#DIV/0!</v>
      </c>
      <c r="AB53" s="90">
        <v>1</v>
      </c>
      <c r="AC53" s="90">
        <v>97</v>
      </c>
      <c r="AD53" s="37">
        <v>1.0309278350515463</v>
      </c>
      <c r="AE53" s="27">
        <v>190650</v>
      </c>
      <c r="AF53" s="27">
        <v>7628243.1400000006</v>
      </c>
      <c r="AG53" s="37">
        <v>2.499264856940572</v>
      </c>
      <c r="AH53" s="27">
        <v>0</v>
      </c>
      <c r="AI53" s="27">
        <v>97</v>
      </c>
      <c r="AJ53" s="37">
        <v>0</v>
      </c>
      <c r="AK53" s="27">
        <v>0</v>
      </c>
      <c r="AL53" s="27">
        <v>7628243.1400000006</v>
      </c>
      <c r="AM53" s="36">
        <v>0</v>
      </c>
      <c r="AN53" s="26">
        <v>2</v>
      </c>
      <c r="AO53" s="27">
        <v>1</v>
      </c>
      <c r="AP53" s="46">
        <f t="shared" si="6"/>
        <v>2</v>
      </c>
      <c r="AQ53" s="27">
        <v>2</v>
      </c>
      <c r="AR53" s="27">
        <v>1</v>
      </c>
      <c r="AS53" s="48">
        <f t="shared" si="7"/>
        <v>2</v>
      </c>
      <c r="AT53" s="26">
        <v>0</v>
      </c>
      <c r="AU53" s="27">
        <v>0</v>
      </c>
      <c r="AV53" s="37" t="e">
        <v>#DIV/0!</v>
      </c>
      <c r="AW53" s="27">
        <v>190650</v>
      </c>
      <c r="AX53" s="27">
        <v>7628243.1400000006</v>
      </c>
      <c r="AY53" s="36">
        <v>2.499264856940572</v>
      </c>
      <c r="AZ53" s="26">
        <v>190700</v>
      </c>
      <c r="BA53" s="27">
        <v>190650</v>
      </c>
      <c r="BB53" s="37">
        <v>2.6219192448873052E-2</v>
      </c>
      <c r="BC53" s="27">
        <v>0</v>
      </c>
      <c r="BD53" s="27">
        <v>1</v>
      </c>
      <c r="BE53" s="38">
        <v>0</v>
      </c>
      <c r="BF53" s="28">
        <v>0</v>
      </c>
      <c r="BG53" s="27">
        <v>1</v>
      </c>
      <c r="BH53" s="37">
        <v>0</v>
      </c>
      <c r="BI53" s="27">
        <v>0</v>
      </c>
      <c r="BJ53" s="27">
        <v>1</v>
      </c>
      <c r="BK53" s="38">
        <v>0</v>
      </c>
    </row>
    <row r="54" spans="1:63" s="2" customFormat="1" ht="27" customHeight="1" x14ac:dyDescent="0.2">
      <c r="A54" s="21">
        <v>47</v>
      </c>
      <c r="B54" s="75" t="s">
        <v>112</v>
      </c>
      <c r="C54" s="22">
        <v>4802004279</v>
      </c>
      <c r="D54" s="26">
        <v>1</v>
      </c>
      <c r="E54" s="27">
        <v>8</v>
      </c>
      <c r="F54" s="49">
        <f t="shared" si="0"/>
        <v>12.5</v>
      </c>
      <c r="G54" s="27">
        <v>77550</v>
      </c>
      <c r="H54" s="27">
        <v>2968785.58</v>
      </c>
      <c r="I54" s="49">
        <f t="shared" si="1"/>
        <v>2.6121792197602902</v>
      </c>
      <c r="J54" s="27">
        <v>7</v>
      </c>
      <c r="K54" s="27">
        <v>8</v>
      </c>
      <c r="L54" s="46">
        <f t="shared" si="3"/>
        <v>87.5</v>
      </c>
      <c r="M54" s="27">
        <v>8</v>
      </c>
      <c r="N54" s="27">
        <v>8</v>
      </c>
      <c r="O54" s="46">
        <f t="shared" si="4"/>
        <v>100</v>
      </c>
      <c r="P54" s="27">
        <v>0</v>
      </c>
      <c r="Q54" s="27">
        <v>8</v>
      </c>
      <c r="R54" s="46">
        <f t="shared" si="5"/>
        <v>0</v>
      </c>
      <c r="S54" s="27">
        <v>0</v>
      </c>
      <c r="T54" s="27">
        <v>8</v>
      </c>
      <c r="U54" s="36">
        <v>0</v>
      </c>
      <c r="V54" s="26">
        <v>0</v>
      </c>
      <c r="W54" s="27">
        <v>0</v>
      </c>
      <c r="X54" s="37" t="e">
        <v>#DIV/0!</v>
      </c>
      <c r="Y54" s="27">
        <v>0</v>
      </c>
      <c r="Z54" s="27">
        <v>0</v>
      </c>
      <c r="AA54" s="37" t="e">
        <v>#DIV/0!</v>
      </c>
      <c r="AB54" s="90">
        <v>1</v>
      </c>
      <c r="AC54" s="90">
        <v>57</v>
      </c>
      <c r="AD54" s="37">
        <v>1.7543859649122806</v>
      </c>
      <c r="AE54" s="27">
        <v>77200</v>
      </c>
      <c r="AF54" s="27">
        <v>3305657</v>
      </c>
      <c r="AG54" s="37">
        <v>2.3353905138978424</v>
      </c>
      <c r="AH54" s="27">
        <v>0</v>
      </c>
      <c r="AI54" s="27">
        <v>57</v>
      </c>
      <c r="AJ54" s="37">
        <v>0</v>
      </c>
      <c r="AK54" s="27">
        <v>0</v>
      </c>
      <c r="AL54" s="27">
        <v>3305657</v>
      </c>
      <c r="AM54" s="36">
        <v>0</v>
      </c>
      <c r="AN54" s="26">
        <v>2</v>
      </c>
      <c r="AO54" s="27">
        <v>1</v>
      </c>
      <c r="AP54" s="46">
        <f t="shared" si="6"/>
        <v>2</v>
      </c>
      <c r="AQ54" s="27">
        <v>2</v>
      </c>
      <c r="AR54" s="27">
        <v>1</v>
      </c>
      <c r="AS54" s="48">
        <f t="shared" si="7"/>
        <v>2</v>
      </c>
      <c r="AT54" s="26">
        <v>0</v>
      </c>
      <c r="AU54" s="27">
        <v>0</v>
      </c>
      <c r="AV54" s="37" t="e">
        <v>#DIV/0!</v>
      </c>
      <c r="AW54" s="27">
        <v>77200</v>
      </c>
      <c r="AX54" s="27">
        <v>3305657</v>
      </c>
      <c r="AY54" s="36">
        <v>2.3353905138978424</v>
      </c>
      <c r="AZ54" s="26">
        <v>77550</v>
      </c>
      <c r="BA54" s="27">
        <v>77200</v>
      </c>
      <c r="BB54" s="37">
        <v>0.45132172791747527</v>
      </c>
      <c r="BC54" s="27">
        <v>0</v>
      </c>
      <c r="BD54" s="27">
        <v>1</v>
      </c>
      <c r="BE54" s="38">
        <v>0</v>
      </c>
      <c r="BF54" s="28">
        <v>0</v>
      </c>
      <c r="BG54" s="27">
        <v>1</v>
      </c>
      <c r="BH54" s="37">
        <v>0</v>
      </c>
      <c r="BI54" s="27">
        <v>0</v>
      </c>
      <c r="BJ54" s="27">
        <v>1</v>
      </c>
      <c r="BK54" s="38">
        <v>0</v>
      </c>
    </row>
    <row r="55" spans="1:63" s="2" customFormat="1" ht="27" customHeight="1" x14ac:dyDescent="0.2">
      <c r="A55" s="21">
        <v>48</v>
      </c>
      <c r="B55" s="75" t="s">
        <v>113</v>
      </c>
      <c r="C55" s="22">
        <v>4802007618</v>
      </c>
      <c r="D55" s="26">
        <v>1</v>
      </c>
      <c r="E55" s="27">
        <v>4</v>
      </c>
      <c r="F55" s="49">
        <f t="shared" si="0"/>
        <v>25</v>
      </c>
      <c r="G55" s="27">
        <v>220300</v>
      </c>
      <c r="H55" s="27">
        <v>4237302.49</v>
      </c>
      <c r="I55" s="49">
        <f t="shared" si="1"/>
        <v>5.1990623874482935</v>
      </c>
      <c r="J55" s="27">
        <v>0</v>
      </c>
      <c r="K55" s="27">
        <v>4</v>
      </c>
      <c r="L55" s="46">
        <f t="shared" si="3"/>
        <v>0</v>
      </c>
      <c r="M55" s="27">
        <v>4</v>
      </c>
      <c r="N55" s="27">
        <v>4</v>
      </c>
      <c r="O55" s="46">
        <f t="shared" si="4"/>
        <v>100</v>
      </c>
      <c r="P55" s="27">
        <v>0</v>
      </c>
      <c r="Q55" s="27">
        <v>4</v>
      </c>
      <c r="R55" s="46">
        <f t="shared" si="5"/>
        <v>0</v>
      </c>
      <c r="S55" s="27">
        <v>0</v>
      </c>
      <c r="T55" s="27">
        <v>4</v>
      </c>
      <c r="U55" s="36">
        <v>0</v>
      </c>
      <c r="V55" s="26">
        <v>0</v>
      </c>
      <c r="W55" s="27">
        <v>0</v>
      </c>
      <c r="X55" s="37" t="e">
        <v>#DIV/0!</v>
      </c>
      <c r="Y55" s="27">
        <v>0</v>
      </c>
      <c r="Z55" s="27">
        <v>0</v>
      </c>
      <c r="AA55" s="37" t="e">
        <v>#DIV/0!</v>
      </c>
      <c r="AB55" s="90">
        <v>1</v>
      </c>
      <c r="AC55" s="90">
        <v>48</v>
      </c>
      <c r="AD55" s="37">
        <v>2.083333333333333</v>
      </c>
      <c r="AE55" s="27">
        <v>220250</v>
      </c>
      <c r="AF55" s="27">
        <v>4237252.49</v>
      </c>
      <c r="AG55" s="37">
        <v>5.1979437269738904</v>
      </c>
      <c r="AH55" s="27">
        <v>0</v>
      </c>
      <c r="AI55" s="27">
        <v>48</v>
      </c>
      <c r="AJ55" s="37">
        <v>0</v>
      </c>
      <c r="AK55" s="27">
        <v>0</v>
      </c>
      <c r="AL55" s="27">
        <v>4237252.49</v>
      </c>
      <c r="AM55" s="36">
        <v>0</v>
      </c>
      <c r="AN55" s="26">
        <v>2</v>
      </c>
      <c r="AO55" s="27">
        <v>1</v>
      </c>
      <c r="AP55" s="46">
        <f t="shared" si="6"/>
        <v>2</v>
      </c>
      <c r="AQ55" s="27">
        <v>2</v>
      </c>
      <c r="AR55" s="27">
        <v>1</v>
      </c>
      <c r="AS55" s="48">
        <f t="shared" si="7"/>
        <v>2</v>
      </c>
      <c r="AT55" s="26">
        <v>151936.5</v>
      </c>
      <c r="AU55" s="27">
        <v>151936.5</v>
      </c>
      <c r="AV55" s="37">
        <v>100</v>
      </c>
      <c r="AW55" s="27">
        <v>220250</v>
      </c>
      <c r="AX55" s="27">
        <v>4237252.49</v>
      </c>
      <c r="AY55" s="36">
        <v>5.1979437269738904</v>
      </c>
      <c r="AZ55" s="26">
        <v>220300</v>
      </c>
      <c r="BA55" s="27">
        <v>220250</v>
      </c>
      <c r="BB55" s="37">
        <v>2.269632319564785E-2</v>
      </c>
      <c r="BC55" s="27">
        <v>0</v>
      </c>
      <c r="BD55" s="27">
        <v>1</v>
      </c>
      <c r="BE55" s="38">
        <v>0</v>
      </c>
      <c r="BF55" s="28">
        <v>0</v>
      </c>
      <c r="BG55" s="27">
        <v>1</v>
      </c>
      <c r="BH55" s="37">
        <v>0</v>
      </c>
      <c r="BI55" s="27">
        <v>0</v>
      </c>
      <c r="BJ55" s="27">
        <v>1</v>
      </c>
      <c r="BK55" s="38">
        <v>0</v>
      </c>
    </row>
    <row r="56" spans="1:63" s="2" customFormat="1" ht="27" customHeight="1" x14ac:dyDescent="0.2">
      <c r="A56" s="21">
        <v>49</v>
      </c>
      <c r="B56" s="75" t="s">
        <v>114</v>
      </c>
      <c r="C56" s="22">
        <v>4802006396</v>
      </c>
      <c r="D56" s="26">
        <v>3</v>
      </c>
      <c r="E56" s="27">
        <v>12</v>
      </c>
      <c r="F56" s="49">
        <f t="shared" si="0"/>
        <v>25</v>
      </c>
      <c r="G56" s="27">
        <v>1918516.48</v>
      </c>
      <c r="H56" s="27">
        <v>5048688.28</v>
      </c>
      <c r="I56" s="49">
        <f t="shared" si="1"/>
        <v>38.000295791682348</v>
      </c>
      <c r="J56" s="27">
        <v>3</v>
      </c>
      <c r="K56" s="27">
        <v>12</v>
      </c>
      <c r="L56" s="46">
        <f t="shared" si="3"/>
        <v>25</v>
      </c>
      <c r="M56" s="27">
        <v>12</v>
      </c>
      <c r="N56" s="27">
        <v>12</v>
      </c>
      <c r="O56" s="46">
        <f t="shared" si="4"/>
        <v>100</v>
      </c>
      <c r="P56" s="27">
        <v>0</v>
      </c>
      <c r="Q56" s="27">
        <v>12</v>
      </c>
      <c r="R56" s="46">
        <f t="shared" si="5"/>
        <v>0</v>
      </c>
      <c r="S56" s="27">
        <v>0</v>
      </c>
      <c r="T56" s="27">
        <v>12</v>
      </c>
      <c r="U56" s="36">
        <v>0</v>
      </c>
      <c r="V56" s="26">
        <v>1</v>
      </c>
      <c r="W56" s="27">
        <v>2</v>
      </c>
      <c r="X56" s="37">
        <v>50</v>
      </c>
      <c r="Y56" s="27">
        <v>1783166.48</v>
      </c>
      <c r="Z56" s="27">
        <v>1848366.48</v>
      </c>
      <c r="AA56" s="37">
        <v>96.472561004244142</v>
      </c>
      <c r="AB56" s="90">
        <v>2</v>
      </c>
      <c r="AC56" s="90">
        <v>63</v>
      </c>
      <c r="AD56" s="37">
        <v>3.1746031746031744</v>
      </c>
      <c r="AE56" s="27">
        <v>123737.45999999999</v>
      </c>
      <c r="AF56" s="27">
        <v>5082025.6599999992</v>
      </c>
      <c r="AG56" s="37">
        <v>2.4348058880127734</v>
      </c>
      <c r="AH56" s="27">
        <v>2</v>
      </c>
      <c r="AI56" s="27">
        <v>63</v>
      </c>
      <c r="AJ56" s="37">
        <v>3.1746031746031744</v>
      </c>
      <c r="AK56" s="27">
        <v>1727190.62</v>
      </c>
      <c r="AL56" s="27">
        <v>5082025.6599999992</v>
      </c>
      <c r="AM56" s="36">
        <v>33.986263264951724</v>
      </c>
      <c r="AN56" s="26">
        <v>19</v>
      </c>
      <c r="AO56" s="27">
        <v>3</v>
      </c>
      <c r="AP56" s="46">
        <f t="shared" si="6"/>
        <v>6.333333333333333</v>
      </c>
      <c r="AQ56" s="27">
        <v>5</v>
      </c>
      <c r="AR56" s="27">
        <v>3</v>
      </c>
      <c r="AS56" s="48">
        <f t="shared" si="7"/>
        <v>1.6666666666666667</v>
      </c>
      <c r="AT56" s="26">
        <v>278635.64</v>
      </c>
      <c r="AU56" s="27">
        <v>397200</v>
      </c>
      <c r="AV56" s="37">
        <v>70.149959718026196</v>
      </c>
      <c r="AW56" s="27">
        <v>123737.46</v>
      </c>
      <c r="AX56" s="27">
        <v>5082025.6599999992</v>
      </c>
      <c r="AY56" s="36">
        <v>2.4348058880127739</v>
      </c>
      <c r="AZ56" s="26">
        <v>135350</v>
      </c>
      <c r="BA56" s="27">
        <v>123737.45999999999</v>
      </c>
      <c r="BB56" s="37">
        <v>8.5796379756187697</v>
      </c>
      <c r="BC56" s="27">
        <v>0</v>
      </c>
      <c r="BD56" s="27">
        <v>2</v>
      </c>
      <c r="BE56" s="38">
        <v>0</v>
      </c>
      <c r="BF56" s="28">
        <v>0</v>
      </c>
      <c r="BG56" s="27">
        <v>3</v>
      </c>
      <c r="BH56" s="37">
        <v>0</v>
      </c>
      <c r="BI56" s="27">
        <v>0</v>
      </c>
      <c r="BJ56" s="27">
        <v>3</v>
      </c>
      <c r="BK56" s="38">
        <v>0</v>
      </c>
    </row>
    <row r="57" spans="1:63" s="2" customFormat="1" ht="27" customHeight="1" x14ac:dyDescent="0.2">
      <c r="A57" s="21">
        <v>50</v>
      </c>
      <c r="B57" s="75" t="s">
        <v>115</v>
      </c>
      <c r="C57" s="22">
        <v>4802006389</v>
      </c>
      <c r="D57" s="26">
        <v>3</v>
      </c>
      <c r="E57" s="27">
        <v>11</v>
      </c>
      <c r="F57" s="49">
        <f t="shared" si="0"/>
        <v>27.27272727272727</v>
      </c>
      <c r="G57" s="27">
        <v>1826665.52</v>
      </c>
      <c r="H57" s="27">
        <v>4386822.43</v>
      </c>
      <c r="I57" s="49">
        <f t="shared" si="1"/>
        <v>41.639832684087011</v>
      </c>
      <c r="J57" s="27">
        <v>7</v>
      </c>
      <c r="K57" s="27">
        <v>11</v>
      </c>
      <c r="L57" s="46">
        <f t="shared" si="3"/>
        <v>63.636363636363633</v>
      </c>
      <c r="M57" s="27">
        <v>11</v>
      </c>
      <c r="N57" s="27">
        <v>11</v>
      </c>
      <c r="O57" s="46">
        <f t="shared" si="4"/>
        <v>100</v>
      </c>
      <c r="P57" s="27">
        <v>0</v>
      </c>
      <c r="Q57" s="27">
        <v>11</v>
      </c>
      <c r="R57" s="46">
        <f t="shared" si="5"/>
        <v>0</v>
      </c>
      <c r="S57" s="27">
        <v>0</v>
      </c>
      <c r="T57" s="27">
        <v>11</v>
      </c>
      <c r="U57" s="36">
        <v>0</v>
      </c>
      <c r="V57" s="26">
        <v>1</v>
      </c>
      <c r="W57" s="27">
        <v>2</v>
      </c>
      <c r="X57" s="37">
        <v>50</v>
      </c>
      <c r="Y57" s="27">
        <v>1724365.52</v>
      </c>
      <c r="Z57" s="27">
        <v>1745365.52</v>
      </c>
      <c r="AA57" s="37">
        <v>98.796813632481985</v>
      </c>
      <c r="AB57" s="90">
        <v>2</v>
      </c>
      <c r="AC57" s="90">
        <v>90</v>
      </c>
      <c r="AD57" s="37">
        <v>2.2222222222222223</v>
      </c>
      <c r="AE57" s="27">
        <v>98499.76</v>
      </c>
      <c r="AF57" s="27">
        <v>4383022.25</v>
      </c>
      <c r="AG57" s="37">
        <v>2.2473023037927766</v>
      </c>
      <c r="AH57" s="27">
        <v>2</v>
      </c>
      <c r="AI57" s="27">
        <v>90</v>
      </c>
      <c r="AJ57" s="37">
        <v>2.2222222222222223</v>
      </c>
      <c r="AK57" s="27">
        <v>1633610.06</v>
      </c>
      <c r="AL57" s="27">
        <v>4383022.25</v>
      </c>
      <c r="AM57" s="36">
        <v>37.271315700028673</v>
      </c>
      <c r="AN57" s="26">
        <v>20</v>
      </c>
      <c r="AO57" s="27">
        <v>3</v>
      </c>
      <c r="AP57" s="46">
        <f t="shared" si="6"/>
        <v>6.666666666666667</v>
      </c>
      <c r="AQ57" s="27">
        <v>6</v>
      </c>
      <c r="AR57" s="27">
        <v>3</v>
      </c>
      <c r="AS57" s="48">
        <f t="shared" si="7"/>
        <v>2</v>
      </c>
      <c r="AT57" s="26">
        <v>103685.91</v>
      </c>
      <c r="AU57" s="27">
        <v>337300</v>
      </c>
      <c r="AV57" s="37">
        <v>30.73996738808183</v>
      </c>
      <c r="AW57" s="27">
        <v>98499.76</v>
      </c>
      <c r="AX57" s="27">
        <v>4383022.25</v>
      </c>
      <c r="AY57" s="36">
        <v>2.2473023037927766</v>
      </c>
      <c r="AZ57" s="26">
        <v>102300</v>
      </c>
      <c r="BA57" s="27">
        <v>98499.76</v>
      </c>
      <c r="BB57" s="37">
        <v>3.7147996089931579</v>
      </c>
      <c r="BC57" s="27">
        <v>0</v>
      </c>
      <c r="BD57" s="27">
        <v>2</v>
      </c>
      <c r="BE57" s="38">
        <v>0</v>
      </c>
      <c r="BF57" s="28">
        <v>0</v>
      </c>
      <c r="BG57" s="27">
        <v>3</v>
      </c>
      <c r="BH57" s="37">
        <v>0</v>
      </c>
      <c r="BI57" s="27">
        <v>0</v>
      </c>
      <c r="BJ57" s="27">
        <v>3</v>
      </c>
      <c r="BK57" s="38">
        <v>0</v>
      </c>
    </row>
    <row r="58" spans="1:63" s="2" customFormat="1" ht="27" customHeight="1" x14ac:dyDescent="0.2">
      <c r="A58" s="21">
        <v>51</v>
      </c>
      <c r="B58" s="75" t="s">
        <v>116</v>
      </c>
      <c r="C58" s="22">
        <v>4802013210</v>
      </c>
      <c r="D58" s="26">
        <v>3</v>
      </c>
      <c r="E58" s="27">
        <v>5</v>
      </c>
      <c r="F58" s="49">
        <f t="shared" si="0"/>
        <v>60</v>
      </c>
      <c r="G58" s="27">
        <v>1825715.52</v>
      </c>
      <c r="H58" s="27">
        <v>4603629.82</v>
      </c>
      <c r="I58" s="49">
        <f t="shared" si="1"/>
        <v>39.658173905911489</v>
      </c>
      <c r="J58" s="27">
        <v>1</v>
      </c>
      <c r="K58" s="27">
        <v>5</v>
      </c>
      <c r="L58" s="46">
        <f t="shared" si="3"/>
        <v>20</v>
      </c>
      <c r="M58" s="27">
        <v>5</v>
      </c>
      <c r="N58" s="27">
        <v>5</v>
      </c>
      <c r="O58" s="46">
        <f t="shared" si="4"/>
        <v>100</v>
      </c>
      <c r="P58" s="27">
        <v>1</v>
      </c>
      <c r="Q58" s="27">
        <v>5</v>
      </c>
      <c r="R58" s="46">
        <f t="shared" si="5"/>
        <v>20</v>
      </c>
      <c r="S58" s="27">
        <v>0</v>
      </c>
      <c r="T58" s="27">
        <v>5</v>
      </c>
      <c r="U58" s="36">
        <v>0</v>
      </c>
      <c r="V58" s="26">
        <v>1</v>
      </c>
      <c r="W58" s="27">
        <v>2</v>
      </c>
      <c r="X58" s="37">
        <v>50</v>
      </c>
      <c r="Y58" s="27">
        <v>1724365.52</v>
      </c>
      <c r="Z58" s="27">
        <v>1754765.52</v>
      </c>
      <c r="AA58" s="37">
        <v>98.267574803954432</v>
      </c>
      <c r="AB58" s="90">
        <v>2</v>
      </c>
      <c r="AC58" s="90">
        <v>59</v>
      </c>
      <c r="AD58" s="37">
        <v>3.3898305084745761</v>
      </c>
      <c r="AE58" s="27">
        <v>95865.56</v>
      </c>
      <c r="AF58" s="27">
        <v>4598145.38</v>
      </c>
      <c r="AG58" s="37">
        <v>2.0848744891141306</v>
      </c>
      <c r="AH58" s="27">
        <v>2</v>
      </c>
      <c r="AI58" s="27">
        <v>59</v>
      </c>
      <c r="AJ58" s="37">
        <v>3.3898305084745761</v>
      </c>
      <c r="AK58" s="27">
        <v>1641335.86</v>
      </c>
      <c r="AL58" s="27">
        <v>4598145.38</v>
      </c>
      <c r="AM58" s="36">
        <v>35.695606040190057</v>
      </c>
      <c r="AN58" s="26">
        <v>20</v>
      </c>
      <c r="AO58" s="27">
        <v>3</v>
      </c>
      <c r="AP58" s="46">
        <f t="shared" si="6"/>
        <v>6.666666666666667</v>
      </c>
      <c r="AQ58" s="27">
        <v>6</v>
      </c>
      <c r="AR58" s="27">
        <v>3</v>
      </c>
      <c r="AS58" s="48">
        <f t="shared" si="7"/>
        <v>2</v>
      </c>
      <c r="AT58" s="26">
        <v>167984.16</v>
      </c>
      <c r="AU58" s="27">
        <v>393716</v>
      </c>
      <c r="AV58" s="37">
        <v>42.666328013085575</v>
      </c>
      <c r="AW58" s="27">
        <v>91608.76</v>
      </c>
      <c r="AX58" s="27">
        <v>4598145.38</v>
      </c>
      <c r="AY58" s="36">
        <v>1.9922980338651233</v>
      </c>
      <c r="AZ58" s="26">
        <v>101350</v>
      </c>
      <c r="BA58" s="27">
        <v>95865.56</v>
      </c>
      <c r="BB58" s="37">
        <v>5.4113862851504653</v>
      </c>
      <c r="BC58" s="27">
        <v>0</v>
      </c>
      <c r="BD58" s="27">
        <v>2</v>
      </c>
      <c r="BE58" s="38">
        <v>0</v>
      </c>
      <c r="BF58" s="28">
        <v>0</v>
      </c>
      <c r="BG58" s="27">
        <v>3</v>
      </c>
      <c r="BH58" s="37">
        <v>0</v>
      </c>
      <c r="BI58" s="27">
        <v>0</v>
      </c>
      <c r="BJ58" s="27">
        <v>3</v>
      </c>
      <c r="BK58" s="38">
        <v>0</v>
      </c>
    </row>
    <row r="59" spans="1:63" s="2" customFormat="1" ht="27" customHeight="1" x14ac:dyDescent="0.2">
      <c r="A59" s="21">
        <v>52</v>
      </c>
      <c r="B59" s="75" t="s">
        <v>117</v>
      </c>
      <c r="C59" s="22">
        <v>4802006124</v>
      </c>
      <c r="D59" s="26">
        <v>3</v>
      </c>
      <c r="E59" s="27">
        <v>9</v>
      </c>
      <c r="F59" s="49">
        <f t="shared" si="0"/>
        <v>33.333333333333329</v>
      </c>
      <c r="G59" s="27">
        <v>1970825.56</v>
      </c>
      <c r="H59" s="27">
        <v>6255352.0999999996</v>
      </c>
      <c r="I59" s="49">
        <f t="shared" si="1"/>
        <v>31.506229041847224</v>
      </c>
      <c r="J59" s="27">
        <v>2</v>
      </c>
      <c r="K59" s="27">
        <v>9</v>
      </c>
      <c r="L59" s="46">
        <f t="shared" si="3"/>
        <v>22.222222222222221</v>
      </c>
      <c r="M59" s="27">
        <v>9</v>
      </c>
      <c r="N59" s="27">
        <v>9</v>
      </c>
      <c r="O59" s="46">
        <f t="shared" si="4"/>
        <v>100</v>
      </c>
      <c r="P59" s="27">
        <v>0</v>
      </c>
      <c r="Q59" s="27">
        <v>9</v>
      </c>
      <c r="R59" s="46">
        <f t="shared" si="5"/>
        <v>0</v>
      </c>
      <c r="S59" s="27">
        <v>0</v>
      </c>
      <c r="T59" s="27">
        <v>9</v>
      </c>
      <c r="U59" s="36">
        <v>0</v>
      </c>
      <c r="V59" s="26">
        <v>1</v>
      </c>
      <c r="W59" s="27">
        <v>2</v>
      </c>
      <c r="X59" s="37">
        <v>50</v>
      </c>
      <c r="Y59" s="27">
        <v>1924980.56</v>
      </c>
      <c r="Z59" s="27">
        <v>1955000.56</v>
      </c>
      <c r="AA59" s="37">
        <v>98.46445056772771</v>
      </c>
      <c r="AB59" s="90">
        <v>2</v>
      </c>
      <c r="AC59" s="90">
        <v>73</v>
      </c>
      <c r="AD59" s="37">
        <v>2.7397260273972601</v>
      </c>
      <c r="AE59" s="27">
        <v>40483.240000000005</v>
      </c>
      <c r="AF59" s="27">
        <v>6818110.8000000007</v>
      </c>
      <c r="AG59" s="37">
        <v>0.59376037127469383</v>
      </c>
      <c r="AH59" s="27">
        <v>2</v>
      </c>
      <c r="AI59" s="27">
        <v>73</v>
      </c>
      <c r="AJ59" s="37">
        <v>2.7397260273972601</v>
      </c>
      <c r="AK59" s="27">
        <v>1836594.84</v>
      </c>
      <c r="AL59" s="27">
        <v>6818110.8000000007</v>
      </c>
      <c r="AM59" s="36">
        <v>26.937004895842993</v>
      </c>
      <c r="AN59" s="26">
        <v>20</v>
      </c>
      <c r="AO59" s="27">
        <v>3</v>
      </c>
      <c r="AP59" s="46">
        <f t="shared" si="6"/>
        <v>6.666666666666667</v>
      </c>
      <c r="AQ59" s="27">
        <v>6</v>
      </c>
      <c r="AR59" s="27">
        <v>3</v>
      </c>
      <c r="AS59" s="48">
        <f t="shared" si="7"/>
        <v>2</v>
      </c>
      <c r="AT59" s="26">
        <v>125223.39</v>
      </c>
      <c r="AU59" s="27">
        <v>272720</v>
      </c>
      <c r="AV59" s="37">
        <v>45.916467439131708</v>
      </c>
      <c r="AW59" s="27">
        <v>40483.24</v>
      </c>
      <c r="AX59" s="27">
        <v>6818110.8000000007</v>
      </c>
      <c r="AY59" s="36">
        <v>0.59376037127469372</v>
      </c>
      <c r="AZ59" s="26">
        <v>45845</v>
      </c>
      <c r="BA59" s="27">
        <v>40483.240000000005</v>
      </c>
      <c r="BB59" s="37">
        <v>11.69540844148761</v>
      </c>
      <c r="BC59" s="27">
        <v>0</v>
      </c>
      <c r="BD59" s="27">
        <v>2</v>
      </c>
      <c r="BE59" s="38">
        <v>0</v>
      </c>
      <c r="BF59" s="28">
        <v>0</v>
      </c>
      <c r="BG59" s="27">
        <v>3</v>
      </c>
      <c r="BH59" s="37">
        <v>0</v>
      </c>
      <c r="BI59" s="27">
        <v>0</v>
      </c>
      <c r="BJ59" s="27">
        <v>3</v>
      </c>
      <c r="BK59" s="38">
        <v>0</v>
      </c>
    </row>
    <row r="60" spans="1:63" s="2" customFormat="1" ht="27" customHeight="1" x14ac:dyDescent="0.2">
      <c r="A60" s="21">
        <v>53</v>
      </c>
      <c r="B60" s="75" t="s">
        <v>118</v>
      </c>
      <c r="C60" s="22">
        <v>4802006100</v>
      </c>
      <c r="D60" s="26">
        <v>3</v>
      </c>
      <c r="E60" s="27">
        <v>11</v>
      </c>
      <c r="F60" s="49">
        <f t="shared" si="0"/>
        <v>27.27272727272727</v>
      </c>
      <c r="G60" s="27">
        <v>1871365.52</v>
      </c>
      <c r="H60" s="27">
        <v>4490065.49</v>
      </c>
      <c r="I60" s="49">
        <f t="shared" si="1"/>
        <v>41.677911472957156</v>
      </c>
      <c r="J60" s="27">
        <v>7</v>
      </c>
      <c r="K60" s="27">
        <v>11</v>
      </c>
      <c r="L60" s="46">
        <f t="shared" si="3"/>
        <v>63.636363636363633</v>
      </c>
      <c r="M60" s="27">
        <v>11</v>
      </c>
      <c r="N60" s="27">
        <v>11</v>
      </c>
      <c r="O60" s="46">
        <f t="shared" si="4"/>
        <v>100</v>
      </c>
      <c r="P60" s="27">
        <v>0</v>
      </c>
      <c r="Q60" s="27">
        <v>11</v>
      </c>
      <c r="R60" s="46">
        <f t="shared" si="5"/>
        <v>0</v>
      </c>
      <c r="S60" s="27">
        <v>0</v>
      </c>
      <c r="T60" s="27">
        <v>11</v>
      </c>
      <c r="U60" s="36">
        <v>0</v>
      </c>
      <c r="V60" s="26">
        <v>1</v>
      </c>
      <c r="W60" s="27">
        <v>2</v>
      </c>
      <c r="X60" s="37">
        <v>50</v>
      </c>
      <c r="Y60" s="27">
        <v>1724365.52</v>
      </c>
      <c r="Z60" s="27">
        <v>1743365.52</v>
      </c>
      <c r="AA60" s="37">
        <v>98.910153964729091</v>
      </c>
      <c r="AB60" s="90">
        <v>2</v>
      </c>
      <c r="AC60" s="90">
        <v>51</v>
      </c>
      <c r="AD60" s="37">
        <v>3.9215686274509802</v>
      </c>
      <c r="AE60" s="27">
        <v>143515.98000000001</v>
      </c>
      <c r="AF60" s="27">
        <v>4461381.47</v>
      </c>
      <c r="AG60" s="37">
        <v>3.2168506765237455</v>
      </c>
      <c r="AH60" s="27">
        <v>2</v>
      </c>
      <c r="AI60" s="27">
        <v>51</v>
      </c>
      <c r="AJ60" s="37">
        <v>3.9215686274509802</v>
      </c>
      <c r="AK60" s="27">
        <v>1631966.28</v>
      </c>
      <c r="AL60" s="27">
        <v>4461381.47</v>
      </c>
      <c r="AM60" s="36">
        <v>36.579841714364768</v>
      </c>
      <c r="AN60" s="26">
        <v>20</v>
      </c>
      <c r="AO60" s="27">
        <v>3</v>
      </c>
      <c r="AP60" s="46">
        <f t="shared" si="6"/>
        <v>6.666666666666667</v>
      </c>
      <c r="AQ60" s="27">
        <v>6</v>
      </c>
      <c r="AR60" s="27">
        <v>3</v>
      </c>
      <c r="AS60" s="48">
        <f t="shared" si="7"/>
        <v>2</v>
      </c>
      <c r="AT60" s="26">
        <v>11233.98</v>
      </c>
      <c r="AU60" s="27">
        <v>19000</v>
      </c>
      <c r="AV60" s="37">
        <v>59.126210526315795</v>
      </c>
      <c r="AW60" s="27">
        <v>143515.98000000001</v>
      </c>
      <c r="AX60" s="27">
        <v>4461381.47</v>
      </c>
      <c r="AY60" s="36">
        <v>3.2168506765237455</v>
      </c>
      <c r="AZ60" s="26">
        <v>147000</v>
      </c>
      <c r="BA60" s="27">
        <v>143515.98000000001</v>
      </c>
      <c r="BB60" s="37">
        <v>2.3700816326530538</v>
      </c>
      <c r="BC60" s="27">
        <v>0</v>
      </c>
      <c r="BD60" s="27">
        <v>2</v>
      </c>
      <c r="BE60" s="38">
        <v>0</v>
      </c>
      <c r="BF60" s="28">
        <v>0</v>
      </c>
      <c r="BG60" s="27">
        <v>3</v>
      </c>
      <c r="BH60" s="37">
        <v>0</v>
      </c>
      <c r="BI60" s="27">
        <v>0</v>
      </c>
      <c r="BJ60" s="27">
        <v>3</v>
      </c>
      <c r="BK60" s="38">
        <v>0</v>
      </c>
    </row>
    <row r="61" spans="1:63" s="2" customFormat="1" ht="27" customHeight="1" x14ac:dyDescent="0.2">
      <c r="A61" s="21">
        <v>54</v>
      </c>
      <c r="B61" s="75" t="s">
        <v>119</v>
      </c>
      <c r="C61" s="22">
        <v>4802006533</v>
      </c>
      <c r="D61" s="26">
        <v>0</v>
      </c>
      <c r="E61" s="27">
        <v>8</v>
      </c>
      <c r="F61" s="49">
        <f t="shared" si="0"/>
        <v>0</v>
      </c>
      <c r="G61" s="27">
        <v>0</v>
      </c>
      <c r="H61" s="27">
        <v>3051810.3</v>
      </c>
      <c r="I61" s="49">
        <f t="shared" si="1"/>
        <v>0</v>
      </c>
      <c r="J61" s="27">
        <v>6</v>
      </c>
      <c r="K61" s="27">
        <v>8</v>
      </c>
      <c r="L61" s="46">
        <f t="shared" si="3"/>
        <v>75</v>
      </c>
      <c r="M61" s="27">
        <v>8</v>
      </c>
      <c r="N61" s="27">
        <v>8</v>
      </c>
      <c r="O61" s="46">
        <f t="shared" si="4"/>
        <v>100</v>
      </c>
      <c r="P61" s="27">
        <v>0</v>
      </c>
      <c r="Q61" s="27">
        <v>8</v>
      </c>
      <c r="R61" s="46">
        <f t="shared" si="5"/>
        <v>0</v>
      </c>
      <c r="S61" s="27">
        <v>0</v>
      </c>
      <c r="T61" s="27">
        <v>8</v>
      </c>
      <c r="U61" s="36">
        <f>(S61/T61)*100</f>
        <v>0</v>
      </c>
      <c r="V61" s="26">
        <v>0</v>
      </c>
      <c r="W61" s="27">
        <v>0</v>
      </c>
      <c r="X61" s="37" t="e">
        <f>(V61/W61)*100</f>
        <v>#DIV/0!</v>
      </c>
      <c r="Y61" s="27">
        <v>0</v>
      </c>
      <c r="Z61" s="27">
        <v>0</v>
      </c>
      <c r="AA61" s="37" t="e">
        <f>(Y61/Z61)*100</f>
        <v>#DIV/0!</v>
      </c>
      <c r="AB61" s="90">
        <v>0</v>
      </c>
      <c r="AC61" s="90">
        <v>51</v>
      </c>
      <c r="AD61" s="37">
        <f>(AB61/AC61)*100</f>
        <v>0</v>
      </c>
      <c r="AE61" s="27">
        <v>0</v>
      </c>
      <c r="AF61" s="27">
        <v>3051810.0700000003</v>
      </c>
      <c r="AG61" s="37">
        <f>(AE61/AF61)*100</f>
        <v>0</v>
      </c>
      <c r="AH61" s="27">
        <v>0</v>
      </c>
      <c r="AI61" s="27">
        <v>51</v>
      </c>
      <c r="AJ61" s="37">
        <f>(AH61/AI61)*100</f>
        <v>0</v>
      </c>
      <c r="AK61" s="27">
        <v>0</v>
      </c>
      <c r="AL61" s="27">
        <v>3051810.0700000003</v>
      </c>
      <c r="AM61" s="36">
        <f>(AK61/AL61)*100</f>
        <v>0</v>
      </c>
      <c r="AN61" s="26">
        <v>0</v>
      </c>
      <c r="AO61" s="27">
        <v>0</v>
      </c>
      <c r="AP61" s="46" t="e">
        <f t="shared" si="6"/>
        <v>#DIV/0!</v>
      </c>
      <c r="AQ61" s="27">
        <v>0</v>
      </c>
      <c r="AR61" s="27">
        <v>0</v>
      </c>
      <c r="AS61" s="48" t="e">
        <f t="shared" si="7"/>
        <v>#DIV/0!</v>
      </c>
      <c r="AT61" s="26">
        <v>0</v>
      </c>
      <c r="AU61" s="27">
        <v>0</v>
      </c>
      <c r="AV61" s="37" t="e">
        <f>(AT61/AU61)*100</f>
        <v>#DIV/0!</v>
      </c>
      <c r="AW61" s="27">
        <v>0</v>
      </c>
      <c r="AX61" s="27">
        <v>3051810.0700000003</v>
      </c>
      <c r="AY61" s="36">
        <f>(AW61/AX61)*100</f>
        <v>0</v>
      </c>
      <c r="AZ61" s="26">
        <v>0</v>
      </c>
      <c r="BA61" s="27">
        <v>0</v>
      </c>
      <c r="BB61" s="37" t="e">
        <f>(1-(BA61/AZ61))*100</f>
        <v>#DIV/0!</v>
      </c>
      <c r="BC61" s="27">
        <v>0</v>
      </c>
      <c r="BD61" s="27">
        <v>0</v>
      </c>
      <c r="BE61" s="38" t="e">
        <f>(BC61/BD61)*100</f>
        <v>#DIV/0!</v>
      </c>
      <c r="BF61" s="28">
        <v>0</v>
      </c>
      <c r="BG61" s="27">
        <v>0</v>
      </c>
      <c r="BH61" s="37" t="e">
        <f>(BF61/BG61)*100</f>
        <v>#DIV/0!</v>
      </c>
      <c r="BI61" s="27">
        <v>0</v>
      </c>
      <c r="BJ61" s="27">
        <v>0</v>
      </c>
      <c r="BK61" s="38" t="e">
        <f>(BI61/BJ61)*100</f>
        <v>#DIV/0!</v>
      </c>
    </row>
    <row r="62" spans="1:63" s="2" customFormat="1" ht="27" customHeight="1" x14ac:dyDescent="0.2">
      <c r="A62" s="21">
        <v>55</v>
      </c>
      <c r="B62" s="75" t="s">
        <v>120</v>
      </c>
      <c r="C62" s="22">
        <v>4802006269</v>
      </c>
      <c r="D62" s="26">
        <v>1</v>
      </c>
      <c r="E62" s="27">
        <v>8</v>
      </c>
      <c r="F62" s="49">
        <f t="shared" si="0"/>
        <v>12.5</v>
      </c>
      <c r="G62" s="27">
        <v>11400</v>
      </c>
      <c r="H62" s="27">
        <v>2363110.1</v>
      </c>
      <c r="I62" s="49">
        <f t="shared" si="1"/>
        <v>0.48241510203015936</v>
      </c>
      <c r="J62" s="27">
        <v>2</v>
      </c>
      <c r="K62" s="27">
        <v>8</v>
      </c>
      <c r="L62" s="46">
        <f t="shared" si="3"/>
        <v>25</v>
      </c>
      <c r="M62" s="27">
        <v>8</v>
      </c>
      <c r="N62" s="27">
        <v>8</v>
      </c>
      <c r="O62" s="46">
        <f t="shared" si="4"/>
        <v>100</v>
      </c>
      <c r="P62" s="27">
        <v>0</v>
      </c>
      <c r="Q62" s="27">
        <v>8</v>
      </c>
      <c r="R62" s="46">
        <f t="shared" si="5"/>
        <v>0</v>
      </c>
      <c r="S62" s="27">
        <v>0</v>
      </c>
      <c r="T62" s="27">
        <v>8</v>
      </c>
      <c r="U62" s="48">
        <v>0</v>
      </c>
      <c r="V62" s="26">
        <v>0</v>
      </c>
      <c r="W62" s="27">
        <v>1</v>
      </c>
      <c r="X62" s="46">
        <v>0</v>
      </c>
      <c r="Y62" s="27">
        <v>0</v>
      </c>
      <c r="Z62" s="27">
        <v>11400</v>
      </c>
      <c r="AA62" s="46">
        <v>0</v>
      </c>
      <c r="AB62" s="90">
        <v>1</v>
      </c>
      <c r="AC62" s="90">
        <v>58</v>
      </c>
      <c r="AD62" s="46">
        <v>1.724137931</v>
      </c>
      <c r="AE62" s="27">
        <v>9369.59</v>
      </c>
      <c r="AF62" s="27">
        <v>3002329.69</v>
      </c>
      <c r="AG62" s="46">
        <v>0.31207731900000002</v>
      </c>
      <c r="AH62" s="27">
        <v>1</v>
      </c>
      <c r="AI62" s="27">
        <v>58</v>
      </c>
      <c r="AJ62" s="46">
        <v>1.724137931</v>
      </c>
      <c r="AK62" s="27">
        <v>9369.59</v>
      </c>
      <c r="AL62" s="27">
        <v>3002329.69</v>
      </c>
      <c r="AM62" s="48">
        <v>0.31207731900000002</v>
      </c>
      <c r="AN62" s="26">
        <v>17</v>
      </c>
      <c r="AO62" s="27">
        <v>1</v>
      </c>
      <c r="AP62" s="46">
        <f t="shared" si="6"/>
        <v>17</v>
      </c>
      <c r="AQ62" s="27">
        <v>3</v>
      </c>
      <c r="AR62" s="27">
        <v>1</v>
      </c>
      <c r="AS62" s="48">
        <f t="shared" si="7"/>
        <v>3</v>
      </c>
      <c r="AT62" s="26">
        <v>5008</v>
      </c>
      <c r="AU62" s="27">
        <v>11400</v>
      </c>
      <c r="AV62" s="46">
        <v>43.92982456</v>
      </c>
      <c r="AW62" s="27">
        <v>9369.59</v>
      </c>
      <c r="AX62" s="27">
        <v>3002329.69</v>
      </c>
      <c r="AY62" s="48">
        <v>0.31207731900000002</v>
      </c>
      <c r="AZ62" s="26">
        <v>11400</v>
      </c>
      <c r="BA62" s="27">
        <v>9369.59</v>
      </c>
      <c r="BB62" s="46">
        <v>17.810614040000001</v>
      </c>
      <c r="BC62" s="27">
        <v>0</v>
      </c>
      <c r="BD62" s="27">
        <v>1</v>
      </c>
      <c r="BE62" s="47">
        <v>0</v>
      </c>
      <c r="BF62" s="28">
        <v>0</v>
      </c>
      <c r="BG62" s="27">
        <v>1</v>
      </c>
      <c r="BH62" s="46">
        <v>0</v>
      </c>
      <c r="BI62" s="27">
        <v>0</v>
      </c>
      <c r="BJ62" s="27">
        <v>1</v>
      </c>
      <c r="BK62" s="47">
        <v>0</v>
      </c>
    </row>
    <row r="63" spans="1:63" s="2" customFormat="1" ht="27" customHeight="1" x14ac:dyDescent="0.2">
      <c r="A63" s="21">
        <v>56</v>
      </c>
      <c r="B63" s="75" t="s">
        <v>121</v>
      </c>
      <c r="C63" s="22">
        <v>4802006340</v>
      </c>
      <c r="D63" s="26">
        <v>4</v>
      </c>
      <c r="E63" s="27">
        <v>13</v>
      </c>
      <c r="F63" s="49">
        <f t="shared" si="0"/>
        <v>30.76923076923077</v>
      </c>
      <c r="G63" s="27">
        <v>2177727.56</v>
      </c>
      <c r="H63" s="27">
        <v>4675979.75</v>
      </c>
      <c r="I63" s="49">
        <f t="shared" si="1"/>
        <v>46.572647368714549</v>
      </c>
      <c r="J63" s="27">
        <v>3</v>
      </c>
      <c r="K63" s="27">
        <v>13</v>
      </c>
      <c r="L63" s="46">
        <f t="shared" si="3"/>
        <v>23.076923076923077</v>
      </c>
      <c r="M63" s="27">
        <v>13</v>
      </c>
      <c r="N63" s="27">
        <v>13</v>
      </c>
      <c r="O63" s="46">
        <f t="shared" si="4"/>
        <v>100</v>
      </c>
      <c r="P63" s="27">
        <v>0</v>
      </c>
      <c r="Q63" s="27">
        <v>13</v>
      </c>
      <c r="R63" s="46">
        <f t="shared" si="5"/>
        <v>0</v>
      </c>
      <c r="S63" s="27">
        <v>0</v>
      </c>
      <c r="T63" s="27">
        <v>13</v>
      </c>
      <c r="U63" s="36">
        <v>0</v>
      </c>
      <c r="V63" s="26">
        <v>1</v>
      </c>
      <c r="W63" s="27">
        <v>2</v>
      </c>
      <c r="X63" s="37">
        <v>50</v>
      </c>
      <c r="Y63" s="27">
        <v>1824327.56</v>
      </c>
      <c r="Z63" s="27">
        <v>1879327.56</v>
      </c>
      <c r="AA63" s="37">
        <v>97.073421303947669</v>
      </c>
      <c r="AB63" s="90">
        <v>3</v>
      </c>
      <c r="AC63" s="90">
        <v>45</v>
      </c>
      <c r="AD63" s="37">
        <v>6.666666666666667</v>
      </c>
      <c r="AE63" s="27">
        <v>343514.14</v>
      </c>
      <c r="AF63" s="27">
        <v>3179966.45</v>
      </c>
      <c r="AG63" s="37">
        <v>10.802445415737012</v>
      </c>
      <c r="AH63" s="27">
        <v>2</v>
      </c>
      <c r="AI63" s="27">
        <v>45</v>
      </c>
      <c r="AJ63" s="37">
        <v>4.4444444444444446</v>
      </c>
      <c r="AK63" s="27">
        <v>1758886.12</v>
      </c>
      <c r="AL63" s="27">
        <v>3179966.45</v>
      </c>
      <c r="AM63" s="36">
        <v>55.311467830108704</v>
      </c>
      <c r="AN63" s="26">
        <v>18</v>
      </c>
      <c r="AO63" s="27">
        <v>4</v>
      </c>
      <c r="AP63" s="46">
        <f t="shared" si="6"/>
        <v>4.5</v>
      </c>
      <c r="AQ63" s="27">
        <v>7</v>
      </c>
      <c r="AR63" s="27">
        <v>4</v>
      </c>
      <c r="AS63" s="48">
        <f t="shared" si="7"/>
        <v>1.75</v>
      </c>
      <c r="AT63" s="26">
        <v>337470.14</v>
      </c>
      <c r="AU63" s="27">
        <v>485574</v>
      </c>
      <c r="AV63" s="37">
        <v>69.499219480449952</v>
      </c>
      <c r="AW63" s="27">
        <v>343514.14</v>
      </c>
      <c r="AX63" s="27">
        <v>3179966.45</v>
      </c>
      <c r="AY63" s="36">
        <v>10.802445415737012</v>
      </c>
      <c r="AZ63" s="26">
        <v>353400</v>
      </c>
      <c r="BA63" s="27">
        <v>343514.14</v>
      </c>
      <c r="BB63" s="37">
        <v>2.7973571024334953</v>
      </c>
      <c r="BC63" s="27">
        <v>0</v>
      </c>
      <c r="BD63" s="27">
        <v>3</v>
      </c>
      <c r="BE63" s="38">
        <v>0</v>
      </c>
      <c r="BF63" s="28">
        <v>0</v>
      </c>
      <c r="BG63" s="27">
        <v>4</v>
      </c>
      <c r="BH63" s="37">
        <v>0</v>
      </c>
      <c r="BI63" s="27">
        <v>0</v>
      </c>
      <c r="BJ63" s="27">
        <v>4</v>
      </c>
      <c r="BK63" s="38">
        <v>0</v>
      </c>
    </row>
    <row r="64" spans="1:63" s="2" customFormat="1" ht="27" customHeight="1" x14ac:dyDescent="0.2">
      <c r="A64" s="21">
        <v>57</v>
      </c>
      <c r="B64" s="75" t="s">
        <v>122</v>
      </c>
      <c r="C64" s="22">
        <v>4802006484</v>
      </c>
      <c r="D64" s="26">
        <v>1</v>
      </c>
      <c r="E64" s="27">
        <v>8</v>
      </c>
      <c r="F64" s="49">
        <f t="shared" si="0"/>
        <v>12.5</v>
      </c>
      <c r="G64" s="27">
        <v>30200</v>
      </c>
      <c r="H64" s="27">
        <v>1809333.98</v>
      </c>
      <c r="I64" s="49">
        <f t="shared" si="1"/>
        <v>1.6691224690313946</v>
      </c>
      <c r="J64" s="27">
        <v>2</v>
      </c>
      <c r="K64" s="27">
        <v>8</v>
      </c>
      <c r="L64" s="46">
        <f t="shared" si="3"/>
        <v>25</v>
      </c>
      <c r="M64" s="27">
        <v>8</v>
      </c>
      <c r="N64" s="27">
        <v>8</v>
      </c>
      <c r="O64" s="46">
        <f t="shared" si="4"/>
        <v>100</v>
      </c>
      <c r="P64" s="27">
        <v>0</v>
      </c>
      <c r="Q64" s="27">
        <v>8</v>
      </c>
      <c r="R64" s="46">
        <f t="shared" si="5"/>
        <v>0</v>
      </c>
      <c r="S64" s="27">
        <v>0</v>
      </c>
      <c r="T64" s="27">
        <v>8</v>
      </c>
      <c r="U64" s="36">
        <v>0</v>
      </c>
      <c r="V64" s="26">
        <v>0</v>
      </c>
      <c r="W64" s="27">
        <v>1</v>
      </c>
      <c r="X64" s="37">
        <v>0</v>
      </c>
      <c r="Y64" s="27">
        <v>0</v>
      </c>
      <c r="Z64" s="27">
        <v>30200</v>
      </c>
      <c r="AA64" s="37">
        <v>0</v>
      </c>
      <c r="AB64" s="90">
        <v>1</v>
      </c>
      <c r="AC64" s="90">
        <v>65</v>
      </c>
      <c r="AD64" s="37">
        <v>1.5384615384615385</v>
      </c>
      <c r="AE64" s="27">
        <v>24821.18</v>
      </c>
      <c r="AF64" s="27">
        <v>8040158.9299999997</v>
      </c>
      <c r="AG64" s="37">
        <v>0.30871504178089676</v>
      </c>
      <c r="AH64" s="27">
        <v>0</v>
      </c>
      <c r="AI64" s="27">
        <v>65</v>
      </c>
      <c r="AJ64" s="37">
        <v>0</v>
      </c>
      <c r="AK64" s="27">
        <v>0</v>
      </c>
      <c r="AL64" s="27">
        <v>8040158.9299999997</v>
      </c>
      <c r="AM64" s="36">
        <v>0</v>
      </c>
      <c r="AN64" s="26">
        <v>17</v>
      </c>
      <c r="AO64" s="27">
        <v>1</v>
      </c>
      <c r="AP64" s="46">
        <f t="shared" si="6"/>
        <v>17</v>
      </c>
      <c r="AQ64" s="27">
        <v>3</v>
      </c>
      <c r="AR64" s="27">
        <v>1</v>
      </c>
      <c r="AS64" s="48">
        <f t="shared" si="7"/>
        <v>3</v>
      </c>
      <c r="AT64" s="26">
        <v>24821.18</v>
      </c>
      <c r="AU64" s="27">
        <v>30200</v>
      </c>
      <c r="AV64" s="37">
        <v>82.189337748344371</v>
      </c>
      <c r="AW64" s="27">
        <v>24821.18</v>
      </c>
      <c r="AX64" s="27">
        <v>8040158.9299999997</v>
      </c>
      <c r="AY64" s="36">
        <v>0.30871504178089676</v>
      </c>
      <c r="AZ64" s="26">
        <v>30200</v>
      </c>
      <c r="BA64" s="27">
        <v>24821.18</v>
      </c>
      <c r="BB64" s="37">
        <v>17.810662251655629</v>
      </c>
      <c r="BC64" s="27">
        <v>0</v>
      </c>
      <c r="BD64" s="27">
        <v>1</v>
      </c>
      <c r="BE64" s="38">
        <v>0</v>
      </c>
      <c r="BF64" s="28">
        <v>0</v>
      </c>
      <c r="BG64" s="27">
        <v>1</v>
      </c>
      <c r="BH64" s="37">
        <v>0</v>
      </c>
      <c r="BI64" s="27">
        <v>0</v>
      </c>
      <c r="BJ64" s="27">
        <v>1</v>
      </c>
      <c r="BK64" s="38">
        <v>0</v>
      </c>
    </row>
    <row r="65" spans="1:63" s="2" customFormat="1" ht="27" customHeight="1" x14ac:dyDescent="0.2">
      <c r="A65" s="21">
        <v>58</v>
      </c>
      <c r="B65" s="75" t="s">
        <v>123</v>
      </c>
      <c r="C65" s="22">
        <v>4802006156</v>
      </c>
      <c r="D65" s="26">
        <v>1</v>
      </c>
      <c r="E65" s="27">
        <v>8</v>
      </c>
      <c r="F65" s="49">
        <f t="shared" si="0"/>
        <v>12.5</v>
      </c>
      <c r="G65" s="27">
        <v>30400</v>
      </c>
      <c r="H65" s="27">
        <v>1971119.2799999998</v>
      </c>
      <c r="I65" s="49">
        <f t="shared" si="1"/>
        <v>1.5422709477023633</v>
      </c>
      <c r="J65" s="27">
        <v>2</v>
      </c>
      <c r="K65" s="27">
        <v>8</v>
      </c>
      <c r="L65" s="46">
        <f t="shared" si="3"/>
        <v>25</v>
      </c>
      <c r="M65" s="27">
        <v>8</v>
      </c>
      <c r="N65" s="27">
        <v>8</v>
      </c>
      <c r="O65" s="46">
        <f t="shared" si="4"/>
        <v>100</v>
      </c>
      <c r="P65" s="27">
        <v>0</v>
      </c>
      <c r="Q65" s="27">
        <v>9</v>
      </c>
      <c r="R65" s="46">
        <f t="shared" si="5"/>
        <v>0</v>
      </c>
      <c r="S65" s="27">
        <v>0</v>
      </c>
      <c r="T65" s="27">
        <v>9</v>
      </c>
      <c r="U65" s="36">
        <v>0</v>
      </c>
      <c r="V65" s="26">
        <v>0</v>
      </c>
      <c r="W65" s="27">
        <v>1</v>
      </c>
      <c r="X65" s="37">
        <v>0</v>
      </c>
      <c r="Y65" s="27">
        <v>0</v>
      </c>
      <c r="Z65" s="27">
        <v>30400</v>
      </c>
      <c r="AA65" s="37">
        <v>0</v>
      </c>
      <c r="AB65" s="90">
        <v>1</v>
      </c>
      <c r="AC65" s="90">
        <v>34</v>
      </c>
      <c r="AD65" s="37">
        <v>2.9411764705882351</v>
      </c>
      <c r="AE65" s="27">
        <v>24985.56</v>
      </c>
      <c r="AF65" s="27">
        <v>2226479.84</v>
      </c>
      <c r="AG65" s="37">
        <v>1.1222001453199775</v>
      </c>
      <c r="AH65" s="27">
        <v>1</v>
      </c>
      <c r="AI65" s="27">
        <v>34</v>
      </c>
      <c r="AJ65" s="37">
        <v>2.9411764705882351</v>
      </c>
      <c r="AK65" s="27">
        <v>24985.56</v>
      </c>
      <c r="AL65" s="27">
        <v>2226479.84</v>
      </c>
      <c r="AM65" s="36">
        <v>1.1222001453199775</v>
      </c>
      <c r="AN65" s="26">
        <v>17</v>
      </c>
      <c r="AO65" s="27">
        <v>1</v>
      </c>
      <c r="AP65" s="46">
        <f t="shared" si="6"/>
        <v>17</v>
      </c>
      <c r="AQ65" s="27">
        <v>3</v>
      </c>
      <c r="AR65" s="27">
        <v>1</v>
      </c>
      <c r="AS65" s="48">
        <f t="shared" si="7"/>
        <v>3</v>
      </c>
      <c r="AT65" s="26">
        <v>17598.759999999998</v>
      </c>
      <c r="AU65" s="27">
        <v>30400</v>
      </c>
      <c r="AV65" s="37">
        <v>57.89065789473684</v>
      </c>
      <c r="AW65" s="27">
        <v>24985.56</v>
      </c>
      <c r="AX65" s="27">
        <v>2226479.84</v>
      </c>
      <c r="AY65" s="36">
        <v>1.1222001453199775</v>
      </c>
      <c r="AZ65" s="26">
        <v>30400</v>
      </c>
      <c r="BA65" s="27">
        <v>24985.56</v>
      </c>
      <c r="BB65" s="37">
        <v>17.810657894736835</v>
      </c>
      <c r="BC65" s="27">
        <v>0</v>
      </c>
      <c r="BD65" s="27">
        <v>1</v>
      </c>
      <c r="BE65" s="38">
        <v>0</v>
      </c>
      <c r="BF65" s="28">
        <v>0</v>
      </c>
      <c r="BG65" s="27">
        <v>1</v>
      </c>
      <c r="BH65" s="37">
        <v>0</v>
      </c>
      <c r="BI65" s="27">
        <v>0</v>
      </c>
      <c r="BJ65" s="27">
        <v>1</v>
      </c>
      <c r="BK65" s="38">
        <v>0</v>
      </c>
    </row>
    <row r="66" spans="1:63" s="2" customFormat="1" ht="27" customHeight="1" x14ac:dyDescent="0.2">
      <c r="A66" s="21">
        <v>59</v>
      </c>
      <c r="B66" s="75" t="s">
        <v>124</v>
      </c>
      <c r="C66" s="22">
        <v>4802006318</v>
      </c>
      <c r="D66" s="26">
        <v>1</v>
      </c>
      <c r="E66" s="27">
        <v>8</v>
      </c>
      <c r="F66" s="49">
        <f t="shared" si="0"/>
        <v>12.5</v>
      </c>
      <c r="G66" s="27">
        <v>31600</v>
      </c>
      <c r="H66" s="27">
        <v>3213585.7199999997</v>
      </c>
      <c r="I66" s="49">
        <f t="shared" si="1"/>
        <v>0.9833252557520078</v>
      </c>
      <c r="J66" s="27">
        <v>2</v>
      </c>
      <c r="K66" s="27">
        <v>8</v>
      </c>
      <c r="L66" s="46">
        <f t="shared" si="3"/>
        <v>25</v>
      </c>
      <c r="M66" s="27">
        <v>8</v>
      </c>
      <c r="N66" s="27">
        <v>8</v>
      </c>
      <c r="O66" s="46">
        <f t="shared" si="4"/>
        <v>100</v>
      </c>
      <c r="P66" s="27">
        <v>0</v>
      </c>
      <c r="Q66" s="27">
        <v>8</v>
      </c>
      <c r="R66" s="46">
        <f t="shared" si="5"/>
        <v>0</v>
      </c>
      <c r="S66" s="27">
        <v>0</v>
      </c>
      <c r="T66" s="27">
        <v>8</v>
      </c>
      <c r="U66" s="36">
        <f>(S66/T66)*100</f>
        <v>0</v>
      </c>
      <c r="V66" s="26">
        <v>0</v>
      </c>
      <c r="W66" s="27">
        <v>1</v>
      </c>
      <c r="X66" s="37">
        <f>(V66/W66)*100</f>
        <v>0</v>
      </c>
      <c r="Y66" s="27">
        <v>0</v>
      </c>
      <c r="Z66" s="27">
        <v>31600</v>
      </c>
      <c r="AA66" s="37">
        <f>(Y66/Z66)*100</f>
        <v>0</v>
      </c>
      <c r="AB66" s="90">
        <v>1</v>
      </c>
      <c r="AC66" s="90">
        <v>51</v>
      </c>
      <c r="AD66" s="37">
        <f>(AB66/AC66)*100</f>
        <v>1.9607843137254901</v>
      </c>
      <c r="AE66" s="27">
        <v>25971.84</v>
      </c>
      <c r="AF66" s="27">
        <v>3207957.56</v>
      </c>
      <c r="AG66" s="37">
        <f>(AE66/AF66)*100</f>
        <v>0.80960672060761307</v>
      </c>
      <c r="AH66" s="27">
        <v>0</v>
      </c>
      <c r="AI66" s="27">
        <v>51</v>
      </c>
      <c r="AJ66" s="37">
        <f>(AH66/AI66)*100</f>
        <v>0</v>
      </c>
      <c r="AK66" s="27">
        <v>0</v>
      </c>
      <c r="AL66" s="27">
        <v>3207957.56</v>
      </c>
      <c r="AM66" s="36">
        <f>(AK66/AL66)*100</f>
        <v>0</v>
      </c>
      <c r="AN66" s="26">
        <v>17</v>
      </c>
      <c r="AO66" s="27">
        <v>1</v>
      </c>
      <c r="AP66" s="46">
        <f t="shared" si="6"/>
        <v>17</v>
      </c>
      <c r="AQ66" s="27">
        <v>3</v>
      </c>
      <c r="AR66" s="27">
        <v>1</v>
      </c>
      <c r="AS66" s="48">
        <f t="shared" si="7"/>
        <v>3</v>
      </c>
      <c r="AT66" s="26">
        <v>25971.84</v>
      </c>
      <c r="AU66" s="27">
        <v>31600</v>
      </c>
      <c r="AV66" s="37">
        <f>(AT66/AU66)*100</f>
        <v>82.189367088607597</v>
      </c>
      <c r="AW66" s="27">
        <v>25971.84</v>
      </c>
      <c r="AX66" s="27">
        <v>3207957.56</v>
      </c>
      <c r="AY66" s="36">
        <f>(AW66/AX66)*100</f>
        <v>0.80960672060761307</v>
      </c>
      <c r="AZ66" s="26">
        <v>31600</v>
      </c>
      <c r="BA66" s="27">
        <v>25971.84</v>
      </c>
      <c r="BB66" s="37">
        <f>(1-(BA66/AZ66))*100</f>
        <v>17.81063291139241</v>
      </c>
      <c r="BC66" s="27">
        <v>0</v>
      </c>
      <c r="BD66" s="27">
        <v>1</v>
      </c>
      <c r="BE66" s="38">
        <f>(BC66/BD66)*100</f>
        <v>0</v>
      </c>
      <c r="BF66" s="28">
        <v>0</v>
      </c>
      <c r="BG66" s="27">
        <v>1</v>
      </c>
      <c r="BH66" s="37">
        <f>(BF66/BG66)*100</f>
        <v>0</v>
      </c>
      <c r="BI66" s="27">
        <v>0</v>
      </c>
      <c r="BJ66" s="27">
        <v>1</v>
      </c>
      <c r="BK66" s="38">
        <f>(BI66/BJ66)*100</f>
        <v>0</v>
      </c>
    </row>
    <row r="67" spans="1:63" s="2" customFormat="1" ht="27" customHeight="1" x14ac:dyDescent="0.2">
      <c r="A67" s="21">
        <v>60</v>
      </c>
      <c r="B67" s="75" t="s">
        <v>125</v>
      </c>
      <c r="C67" s="22">
        <v>4802006212</v>
      </c>
      <c r="D67" s="26">
        <v>1</v>
      </c>
      <c r="E67" s="27">
        <v>8</v>
      </c>
      <c r="F67" s="49">
        <f t="shared" si="0"/>
        <v>12.5</v>
      </c>
      <c r="G67" s="27">
        <v>53200</v>
      </c>
      <c r="H67" s="27">
        <v>2048360.02</v>
      </c>
      <c r="I67" s="49">
        <f t="shared" si="1"/>
        <v>2.5971996856294823</v>
      </c>
      <c r="J67" s="27">
        <v>3</v>
      </c>
      <c r="K67" s="27">
        <v>8</v>
      </c>
      <c r="L67" s="46">
        <f t="shared" si="3"/>
        <v>37.5</v>
      </c>
      <c r="M67" s="27">
        <v>8</v>
      </c>
      <c r="N67" s="27">
        <v>8</v>
      </c>
      <c r="O67" s="46">
        <f t="shared" si="4"/>
        <v>100</v>
      </c>
      <c r="P67" s="27">
        <v>1</v>
      </c>
      <c r="Q67" s="27">
        <v>8</v>
      </c>
      <c r="R67" s="46">
        <f t="shared" si="5"/>
        <v>12.5</v>
      </c>
      <c r="S67" s="27">
        <v>0</v>
      </c>
      <c r="T67" s="27">
        <v>8</v>
      </c>
      <c r="U67" s="36">
        <v>0</v>
      </c>
      <c r="V67" s="26">
        <v>0</v>
      </c>
      <c r="W67" s="27">
        <v>1</v>
      </c>
      <c r="X67" s="37">
        <v>0</v>
      </c>
      <c r="Y67" s="27">
        <v>0</v>
      </c>
      <c r="Z67" s="27">
        <v>53200</v>
      </c>
      <c r="AA67" s="37">
        <v>0</v>
      </c>
      <c r="AB67" s="90">
        <v>1</v>
      </c>
      <c r="AC67" s="90">
        <v>48</v>
      </c>
      <c r="AD67" s="37">
        <v>2.083333333333333</v>
      </c>
      <c r="AE67" s="27">
        <v>43724.73</v>
      </c>
      <c r="AF67" s="27">
        <v>2246264.75</v>
      </c>
      <c r="AG67" s="37">
        <v>1.9465528273103161</v>
      </c>
      <c r="AH67" s="27">
        <v>1</v>
      </c>
      <c r="AI67" s="27">
        <v>48</v>
      </c>
      <c r="AJ67" s="37">
        <v>2.083333333333333</v>
      </c>
      <c r="AK67" s="27">
        <v>43724.73</v>
      </c>
      <c r="AL67" s="27">
        <v>2246264.75</v>
      </c>
      <c r="AM67" s="36">
        <v>1.9465528273103161</v>
      </c>
      <c r="AN67" s="26">
        <v>17</v>
      </c>
      <c r="AO67" s="27">
        <v>1</v>
      </c>
      <c r="AP67" s="46">
        <f t="shared" si="6"/>
        <v>17</v>
      </c>
      <c r="AQ67" s="27">
        <v>3</v>
      </c>
      <c r="AR67" s="27">
        <v>1</v>
      </c>
      <c r="AS67" s="48">
        <f t="shared" si="7"/>
        <v>3</v>
      </c>
      <c r="AT67" s="26">
        <v>33833.93</v>
      </c>
      <c r="AU67" s="27">
        <v>53200</v>
      </c>
      <c r="AV67" s="37">
        <v>63.597612781954894</v>
      </c>
      <c r="AW67" s="27">
        <v>43724.73</v>
      </c>
      <c r="AX67" s="27">
        <v>2246264.75</v>
      </c>
      <c r="AY67" s="36">
        <v>1.9465528273103161</v>
      </c>
      <c r="AZ67" s="26">
        <v>53200</v>
      </c>
      <c r="BA67" s="27">
        <v>43724.73</v>
      </c>
      <c r="BB67" s="37">
        <v>17.810657894736835</v>
      </c>
      <c r="BC67" s="27">
        <v>0</v>
      </c>
      <c r="BD67" s="27">
        <v>1</v>
      </c>
      <c r="BE67" s="38">
        <v>0</v>
      </c>
      <c r="BF67" s="28">
        <v>0</v>
      </c>
      <c r="BG67" s="27">
        <v>1</v>
      </c>
      <c r="BH67" s="37">
        <v>0</v>
      </c>
      <c r="BI67" s="27">
        <v>0</v>
      </c>
      <c r="BJ67" s="27">
        <v>1</v>
      </c>
      <c r="BK67" s="38">
        <v>0</v>
      </c>
    </row>
    <row r="68" spans="1:63" s="2" customFormat="1" ht="27" customHeight="1" x14ac:dyDescent="0.2">
      <c r="A68" s="21">
        <v>61</v>
      </c>
      <c r="B68" s="75" t="s">
        <v>126</v>
      </c>
      <c r="C68" s="22">
        <v>4802006244</v>
      </c>
      <c r="D68" s="26">
        <v>1</v>
      </c>
      <c r="E68" s="27">
        <v>8</v>
      </c>
      <c r="F68" s="49">
        <f t="shared" si="0"/>
        <v>12.5</v>
      </c>
      <c r="G68" s="27">
        <v>27200</v>
      </c>
      <c r="H68" s="27">
        <v>2175122.58</v>
      </c>
      <c r="I68" s="49">
        <f t="shared" si="1"/>
        <v>1.2505042359497736</v>
      </c>
      <c r="J68" s="27">
        <v>2</v>
      </c>
      <c r="K68" s="27">
        <v>8</v>
      </c>
      <c r="L68" s="46">
        <f t="shared" si="3"/>
        <v>25</v>
      </c>
      <c r="M68" s="27">
        <v>8</v>
      </c>
      <c r="N68" s="27">
        <v>8</v>
      </c>
      <c r="O68" s="46">
        <f t="shared" si="4"/>
        <v>100</v>
      </c>
      <c r="P68" s="27">
        <v>0</v>
      </c>
      <c r="Q68" s="27">
        <v>8</v>
      </c>
      <c r="R68" s="46">
        <f t="shared" si="5"/>
        <v>0</v>
      </c>
      <c r="S68" s="27">
        <v>0</v>
      </c>
      <c r="T68" s="27">
        <v>8</v>
      </c>
      <c r="U68" s="41">
        <v>0</v>
      </c>
      <c r="V68" s="26">
        <v>0</v>
      </c>
      <c r="W68" s="27">
        <v>1</v>
      </c>
      <c r="X68" s="39">
        <v>0</v>
      </c>
      <c r="Y68" s="27">
        <v>0</v>
      </c>
      <c r="Z68" s="27">
        <v>27200</v>
      </c>
      <c r="AA68" s="39">
        <v>0</v>
      </c>
      <c r="AB68" s="90">
        <v>1</v>
      </c>
      <c r="AC68" s="90">
        <v>55</v>
      </c>
      <c r="AD68" s="39">
        <v>1.8181818181818181</v>
      </c>
      <c r="AE68" s="27">
        <v>22355.5</v>
      </c>
      <c r="AF68" s="27">
        <v>2490886.08</v>
      </c>
      <c r="AG68" s="39">
        <v>0.89749186763290278</v>
      </c>
      <c r="AH68" s="27">
        <v>1</v>
      </c>
      <c r="AI68" s="27">
        <v>55</v>
      </c>
      <c r="AJ68" s="39">
        <v>1.8181818181818181</v>
      </c>
      <c r="AK68" s="27">
        <v>22355.5</v>
      </c>
      <c r="AL68" s="27">
        <v>2490886.08</v>
      </c>
      <c r="AM68" s="41">
        <v>0.89749186763290278</v>
      </c>
      <c r="AN68" s="26">
        <v>17</v>
      </c>
      <c r="AO68" s="27">
        <v>1</v>
      </c>
      <c r="AP68" s="46">
        <f t="shared" si="6"/>
        <v>17</v>
      </c>
      <c r="AQ68" s="27">
        <v>3</v>
      </c>
      <c r="AR68" s="27">
        <v>1</v>
      </c>
      <c r="AS68" s="48">
        <f t="shared" si="7"/>
        <v>3</v>
      </c>
      <c r="AT68" s="26">
        <v>18434.8</v>
      </c>
      <c r="AU68" s="27">
        <v>27200</v>
      </c>
      <c r="AV68" s="39">
        <v>67.774999999999991</v>
      </c>
      <c r="AW68" s="27">
        <v>22355.5</v>
      </c>
      <c r="AX68" s="27">
        <v>2490886.08</v>
      </c>
      <c r="AY68" s="41">
        <v>0.89749186763290278</v>
      </c>
      <c r="AZ68" s="26">
        <v>27200</v>
      </c>
      <c r="BA68" s="27">
        <v>22355.5</v>
      </c>
      <c r="BB68" s="39">
        <v>17.81066176470588</v>
      </c>
      <c r="BC68" s="27">
        <v>0</v>
      </c>
      <c r="BD68" s="27">
        <v>1</v>
      </c>
      <c r="BE68" s="40">
        <v>0</v>
      </c>
      <c r="BF68" s="28">
        <v>0</v>
      </c>
      <c r="BG68" s="27">
        <v>1</v>
      </c>
      <c r="BH68" s="39">
        <v>0</v>
      </c>
      <c r="BI68" s="27">
        <v>0</v>
      </c>
      <c r="BJ68" s="27">
        <v>1</v>
      </c>
      <c r="BK68" s="40">
        <v>0</v>
      </c>
    </row>
    <row r="69" spans="1:63" s="2" customFormat="1" ht="27" customHeight="1" x14ac:dyDescent="0.2">
      <c r="A69" s="21">
        <v>62</v>
      </c>
      <c r="B69" s="75" t="s">
        <v>127</v>
      </c>
      <c r="C69" s="22">
        <v>4802009446</v>
      </c>
      <c r="D69" s="26">
        <v>0</v>
      </c>
      <c r="E69" s="27">
        <v>0</v>
      </c>
      <c r="F69" s="49" t="e">
        <f t="shared" si="0"/>
        <v>#DIV/0!</v>
      </c>
      <c r="G69" s="27">
        <v>0</v>
      </c>
      <c r="H69" s="27">
        <v>1730159.88</v>
      </c>
      <c r="I69" s="49">
        <f t="shared" si="1"/>
        <v>0</v>
      </c>
      <c r="J69" s="27">
        <v>0</v>
      </c>
      <c r="K69" s="27">
        <v>0</v>
      </c>
      <c r="L69" s="46" t="e">
        <f t="shared" si="3"/>
        <v>#DIV/0!</v>
      </c>
      <c r="M69" s="27">
        <v>0</v>
      </c>
      <c r="N69" s="27">
        <v>0</v>
      </c>
      <c r="O69" s="46" t="e">
        <f t="shared" si="4"/>
        <v>#DIV/0!</v>
      </c>
      <c r="P69" s="27">
        <v>0</v>
      </c>
      <c r="Q69" s="27">
        <v>0</v>
      </c>
      <c r="R69" s="46" t="e">
        <f t="shared" si="5"/>
        <v>#DIV/0!</v>
      </c>
      <c r="S69" s="27">
        <v>0</v>
      </c>
      <c r="T69" s="27">
        <v>0</v>
      </c>
      <c r="U69" s="36" t="e">
        <f>(S69/T69)*100</f>
        <v>#DIV/0!</v>
      </c>
      <c r="V69" s="26">
        <v>0</v>
      </c>
      <c r="W69" s="27">
        <v>0</v>
      </c>
      <c r="X69" s="37" t="e">
        <f>(V69/W69)*100</f>
        <v>#DIV/0!</v>
      </c>
      <c r="Y69" s="27">
        <v>0</v>
      </c>
      <c r="Z69" s="27">
        <v>0</v>
      </c>
      <c r="AA69" s="37" t="e">
        <f>(Y69/Z69)*100</f>
        <v>#DIV/0!</v>
      </c>
      <c r="AB69" s="90">
        <v>0</v>
      </c>
      <c r="AC69" s="90">
        <v>53</v>
      </c>
      <c r="AD69" s="37">
        <f>(AB69/AC69)*100</f>
        <v>0</v>
      </c>
      <c r="AE69" s="27">
        <v>0</v>
      </c>
      <c r="AF69" s="27">
        <v>1730159.88</v>
      </c>
      <c r="AG69" s="37">
        <f>(AE69/AF69)*100</f>
        <v>0</v>
      </c>
      <c r="AH69" s="27">
        <v>0</v>
      </c>
      <c r="AI69" s="27">
        <v>53</v>
      </c>
      <c r="AJ69" s="37">
        <f>(AH69/AI69)*100</f>
        <v>0</v>
      </c>
      <c r="AK69" s="27">
        <v>0</v>
      </c>
      <c r="AL69" s="27">
        <v>1730159.88</v>
      </c>
      <c r="AM69" s="36">
        <f>(AK69/AL69)*100</f>
        <v>0</v>
      </c>
      <c r="AN69" s="26">
        <v>0</v>
      </c>
      <c r="AO69" s="27">
        <v>0</v>
      </c>
      <c r="AP69" s="46" t="e">
        <f t="shared" si="6"/>
        <v>#DIV/0!</v>
      </c>
      <c r="AQ69" s="27">
        <v>0</v>
      </c>
      <c r="AR69" s="27">
        <v>0</v>
      </c>
      <c r="AS69" s="48" t="e">
        <f t="shared" si="7"/>
        <v>#DIV/0!</v>
      </c>
      <c r="AT69" s="26">
        <v>0</v>
      </c>
      <c r="AU69" s="27">
        <v>0</v>
      </c>
      <c r="AV69" s="37" t="e">
        <f>(AT69/AU69)*100</f>
        <v>#DIV/0!</v>
      </c>
      <c r="AW69" s="27">
        <v>0</v>
      </c>
      <c r="AX69" s="27">
        <v>1730159.88</v>
      </c>
      <c r="AY69" s="36">
        <f>(AW69/AX69)*100</f>
        <v>0</v>
      </c>
      <c r="AZ69" s="26">
        <v>0</v>
      </c>
      <c r="BA69" s="27">
        <v>0</v>
      </c>
      <c r="BB69" s="37" t="e">
        <f>(1-(BA69/AZ69))*100</f>
        <v>#DIV/0!</v>
      </c>
      <c r="BC69" s="27">
        <v>0</v>
      </c>
      <c r="BD69" s="27">
        <v>0</v>
      </c>
      <c r="BE69" s="38" t="e">
        <f>(BC69/BD69)*100</f>
        <v>#DIV/0!</v>
      </c>
      <c r="BF69" s="28">
        <v>0</v>
      </c>
      <c r="BG69" s="27">
        <v>0</v>
      </c>
      <c r="BH69" s="37" t="e">
        <f>(BF69/BG69)*100</f>
        <v>#DIV/0!</v>
      </c>
      <c r="BI69" s="27">
        <v>0</v>
      </c>
      <c r="BJ69" s="27">
        <v>0</v>
      </c>
      <c r="BK69" s="38" t="e">
        <f>(BI69/BJ69)*100</f>
        <v>#DIV/0!</v>
      </c>
    </row>
    <row r="70" spans="1:63" s="2" customFormat="1" ht="27" customHeight="1" x14ac:dyDescent="0.2">
      <c r="A70" s="21">
        <v>63</v>
      </c>
      <c r="B70" s="75" t="s">
        <v>128</v>
      </c>
      <c r="C70" s="22">
        <v>4802010593</v>
      </c>
      <c r="D70" s="26">
        <v>3</v>
      </c>
      <c r="E70" s="27">
        <v>4</v>
      </c>
      <c r="F70" s="49">
        <f t="shared" si="0"/>
        <v>75</v>
      </c>
      <c r="G70" s="27">
        <v>1616190.06</v>
      </c>
      <c r="H70" s="27">
        <v>4373489.88</v>
      </c>
      <c r="I70" s="49">
        <f t="shared" si="1"/>
        <v>36.954242592188194</v>
      </c>
      <c r="J70" s="27">
        <v>1</v>
      </c>
      <c r="K70" s="27">
        <v>4</v>
      </c>
      <c r="L70" s="46">
        <f t="shared" si="3"/>
        <v>25</v>
      </c>
      <c r="M70" s="27">
        <v>4</v>
      </c>
      <c r="N70" s="27">
        <v>4</v>
      </c>
      <c r="O70" s="46">
        <f t="shared" si="4"/>
        <v>100</v>
      </c>
      <c r="P70" s="27">
        <v>1</v>
      </c>
      <c r="Q70" s="27">
        <v>4</v>
      </c>
      <c r="R70" s="46">
        <f t="shared" si="5"/>
        <v>25</v>
      </c>
      <c r="S70" s="27">
        <v>0</v>
      </c>
      <c r="T70" s="27">
        <v>4</v>
      </c>
      <c r="U70" s="48">
        <v>0</v>
      </c>
      <c r="V70" s="26">
        <v>0</v>
      </c>
      <c r="W70" s="27">
        <v>1</v>
      </c>
      <c r="X70" s="46">
        <v>0</v>
      </c>
      <c r="Y70" s="27">
        <v>0</v>
      </c>
      <c r="Z70" s="27">
        <v>1485000</v>
      </c>
      <c r="AA70" s="46">
        <v>0</v>
      </c>
      <c r="AB70" s="90">
        <v>3</v>
      </c>
      <c r="AC70" s="90">
        <v>171</v>
      </c>
      <c r="AD70" s="46">
        <v>1.754385965</v>
      </c>
      <c r="AE70" s="27">
        <v>1614800</v>
      </c>
      <c r="AF70" s="27">
        <v>4178291.82</v>
      </c>
      <c r="AG70" s="46">
        <v>38.647372410000003</v>
      </c>
      <c r="AH70" s="27">
        <v>0</v>
      </c>
      <c r="AI70" s="27">
        <v>171</v>
      </c>
      <c r="AJ70" s="46">
        <v>0</v>
      </c>
      <c r="AK70" s="27">
        <v>0</v>
      </c>
      <c r="AL70" s="27">
        <v>4178291.82</v>
      </c>
      <c r="AM70" s="48">
        <v>0</v>
      </c>
      <c r="AN70" s="26">
        <v>6</v>
      </c>
      <c r="AO70" s="27">
        <v>3</v>
      </c>
      <c r="AP70" s="46">
        <f t="shared" si="6"/>
        <v>2</v>
      </c>
      <c r="AQ70" s="27">
        <v>6</v>
      </c>
      <c r="AR70" s="27">
        <v>3</v>
      </c>
      <c r="AS70" s="48">
        <f t="shared" si="7"/>
        <v>2</v>
      </c>
      <c r="AT70" s="26">
        <v>1614800</v>
      </c>
      <c r="AU70" s="27">
        <v>1616190.06</v>
      </c>
      <c r="AV70" s="46">
        <v>99.913991550000006</v>
      </c>
      <c r="AW70" s="27">
        <v>1614800</v>
      </c>
      <c r="AX70" s="27">
        <v>4178291.82</v>
      </c>
      <c r="AY70" s="48">
        <v>38.647372410000003</v>
      </c>
      <c r="AZ70" s="26">
        <v>1616190.06</v>
      </c>
      <c r="BA70" s="27">
        <v>1614800</v>
      </c>
      <c r="BB70" s="46">
        <v>8.6008449000000001E-2</v>
      </c>
      <c r="BC70" s="27">
        <v>1</v>
      </c>
      <c r="BD70" s="27">
        <v>3</v>
      </c>
      <c r="BE70" s="47">
        <v>33.333333330000002</v>
      </c>
      <c r="BF70" s="28">
        <v>0</v>
      </c>
      <c r="BG70" s="27">
        <v>3</v>
      </c>
      <c r="BH70" s="46">
        <v>0</v>
      </c>
      <c r="BI70" s="27">
        <v>0</v>
      </c>
      <c r="BJ70" s="27">
        <v>3</v>
      </c>
      <c r="BK70" s="47">
        <v>0</v>
      </c>
    </row>
    <row r="71" spans="1:63" s="2" customFormat="1" ht="27" customHeight="1" x14ac:dyDescent="0.2">
      <c r="A71" s="21">
        <v>64</v>
      </c>
      <c r="B71" s="75" t="s">
        <v>129</v>
      </c>
      <c r="C71" s="22">
        <v>4802009196</v>
      </c>
      <c r="D71" s="26">
        <v>0</v>
      </c>
      <c r="E71" s="27">
        <v>0</v>
      </c>
      <c r="F71" s="49" t="e">
        <f t="shared" si="0"/>
        <v>#DIV/0!</v>
      </c>
      <c r="G71" s="27">
        <v>0</v>
      </c>
      <c r="H71" s="27">
        <v>252626.12</v>
      </c>
      <c r="I71" s="49">
        <f t="shared" si="1"/>
        <v>0</v>
      </c>
      <c r="J71" s="27">
        <v>0</v>
      </c>
      <c r="K71" s="27">
        <v>0</v>
      </c>
      <c r="L71" s="46" t="e">
        <f t="shared" si="3"/>
        <v>#DIV/0!</v>
      </c>
      <c r="M71" s="27">
        <v>0</v>
      </c>
      <c r="N71" s="27">
        <v>0</v>
      </c>
      <c r="O71" s="46" t="e">
        <f t="shared" si="4"/>
        <v>#DIV/0!</v>
      </c>
      <c r="P71" s="27">
        <v>0</v>
      </c>
      <c r="Q71" s="27">
        <v>0</v>
      </c>
      <c r="R71" s="46" t="e">
        <f t="shared" si="5"/>
        <v>#DIV/0!</v>
      </c>
      <c r="S71" s="27">
        <v>0</v>
      </c>
      <c r="T71" s="27">
        <v>0</v>
      </c>
      <c r="U71" s="36" t="e">
        <f t="shared" ref="U71:U98" si="21">(S71/T71)*100</f>
        <v>#DIV/0!</v>
      </c>
      <c r="V71" s="26">
        <v>0</v>
      </c>
      <c r="W71" s="27">
        <v>0</v>
      </c>
      <c r="X71" s="37" t="e">
        <f t="shared" ref="X71:X97" si="22">(V71/W71)*100</f>
        <v>#DIV/0!</v>
      </c>
      <c r="Y71" s="27">
        <v>0</v>
      </c>
      <c r="Z71" s="27">
        <v>0</v>
      </c>
      <c r="AA71" s="37" t="e">
        <f t="shared" ref="AA71:AA97" si="23">(Y71/Z71)*100</f>
        <v>#DIV/0!</v>
      </c>
      <c r="AB71" s="90">
        <v>0</v>
      </c>
      <c r="AC71" s="90">
        <v>79</v>
      </c>
      <c r="AD71" s="37">
        <f t="shared" ref="AD71:AD97" si="24">(AB71/AC71)*100</f>
        <v>0</v>
      </c>
      <c r="AE71" s="27">
        <v>0</v>
      </c>
      <c r="AF71" s="27">
        <v>252626.12</v>
      </c>
      <c r="AG71" s="37">
        <f t="shared" ref="AG71:AG97" si="25">(AE71/AF71)*100</f>
        <v>0</v>
      </c>
      <c r="AH71" s="27">
        <v>0</v>
      </c>
      <c r="AI71" s="27">
        <v>79</v>
      </c>
      <c r="AJ71" s="37">
        <f t="shared" ref="AJ71:AJ97" si="26">(AH71/AI71)*100</f>
        <v>0</v>
      </c>
      <c r="AK71" s="27">
        <v>0</v>
      </c>
      <c r="AL71" s="27">
        <v>252626.12</v>
      </c>
      <c r="AM71" s="36">
        <f t="shared" ref="AM71:AM97" si="27">(AK71/AL71)*100</f>
        <v>0</v>
      </c>
      <c r="AN71" s="26">
        <v>0</v>
      </c>
      <c r="AO71" s="27">
        <v>0</v>
      </c>
      <c r="AP71" s="46" t="e">
        <f t="shared" si="6"/>
        <v>#DIV/0!</v>
      </c>
      <c r="AQ71" s="27">
        <v>0</v>
      </c>
      <c r="AR71" s="27">
        <v>0</v>
      </c>
      <c r="AS71" s="48" t="e">
        <f t="shared" si="7"/>
        <v>#DIV/0!</v>
      </c>
      <c r="AT71" s="26">
        <v>0</v>
      </c>
      <c r="AU71" s="27">
        <v>0</v>
      </c>
      <c r="AV71" s="37" t="e">
        <f t="shared" ref="AV71:AV97" si="28">(AT71/AU71)*100</f>
        <v>#DIV/0!</v>
      </c>
      <c r="AW71" s="27">
        <v>0</v>
      </c>
      <c r="AX71" s="27">
        <v>0</v>
      </c>
      <c r="AY71" s="36" t="e">
        <f t="shared" ref="AY71:AY97" si="29">(AW71/AX71)*100</f>
        <v>#DIV/0!</v>
      </c>
      <c r="AZ71" s="26">
        <v>0</v>
      </c>
      <c r="BA71" s="27">
        <v>0</v>
      </c>
      <c r="BB71" s="37" t="e">
        <f t="shared" ref="BB71:BB97" si="30">(1-(BA71/AZ71))*100</f>
        <v>#DIV/0!</v>
      </c>
      <c r="BC71" s="27">
        <v>0</v>
      </c>
      <c r="BD71" s="27">
        <v>0</v>
      </c>
      <c r="BE71" s="38" t="e">
        <f t="shared" ref="BE71:BE97" si="31">(BC71/BD71)*100</f>
        <v>#DIV/0!</v>
      </c>
      <c r="BF71" s="28">
        <v>0</v>
      </c>
      <c r="BG71" s="27">
        <v>0</v>
      </c>
      <c r="BH71" s="37" t="e">
        <f t="shared" ref="BH71:BH97" si="32">(BF71/BG71)*100</f>
        <v>#DIV/0!</v>
      </c>
      <c r="BI71" s="27">
        <v>0</v>
      </c>
      <c r="BJ71" s="27">
        <v>0</v>
      </c>
      <c r="BK71" s="38" t="e">
        <f t="shared" ref="BK71:BK97" si="33">(BI71/BJ71)*100</f>
        <v>#DIV/0!</v>
      </c>
    </row>
    <row r="72" spans="1:63" s="2" customFormat="1" ht="27" customHeight="1" x14ac:dyDescent="0.2">
      <c r="A72" s="21">
        <v>65</v>
      </c>
      <c r="B72" s="75" t="s">
        <v>130</v>
      </c>
      <c r="C72" s="22">
        <v>4802009157</v>
      </c>
      <c r="D72" s="26">
        <v>0</v>
      </c>
      <c r="E72" s="27">
        <v>0</v>
      </c>
      <c r="F72" s="49" t="e">
        <f t="shared" ref="F72:F97" si="34">(D72/E72)*100</f>
        <v>#DIV/0!</v>
      </c>
      <c r="G72" s="27">
        <v>0</v>
      </c>
      <c r="H72" s="27">
        <v>126031.53</v>
      </c>
      <c r="I72" s="49">
        <f t="shared" ref="I72:I97" si="35">(G72/H72)*100</f>
        <v>0</v>
      </c>
      <c r="J72" s="27">
        <v>0</v>
      </c>
      <c r="K72" s="27">
        <v>0</v>
      </c>
      <c r="L72" s="46" t="e">
        <f t="shared" ref="L72:L97" si="36">(J72/K72)*100</f>
        <v>#DIV/0!</v>
      </c>
      <c r="M72" s="27">
        <v>0</v>
      </c>
      <c r="N72" s="27">
        <v>0</v>
      </c>
      <c r="O72" s="46" t="e">
        <f t="shared" ref="O72:O97" si="37">(M72/N72)*100</f>
        <v>#DIV/0!</v>
      </c>
      <c r="P72" s="27">
        <v>0</v>
      </c>
      <c r="Q72" s="27">
        <v>0</v>
      </c>
      <c r="R72" s="46" t="e">
        <f t="shared" ref="R72:R97" si="38">(P72/Q72)*100</f>
        <v>#DIV/0!</v>
      </c>
      <c r="S72" s="27">
        <v>0</v>
      </c>
      <c r="T72" s="27">
        <v>0</v>
      </c>
      <c r="U72" s="36" t="e">
        <f t="shared" si="21"/>
        <v>#DIV/0!</v>
      </c>
      <c r="V72" s="26">
        <v>0</v>
      </c>
      <c r="W72" s="27">
        <v>0</v>
      </c>
      <c r="X72" s="37" t="e">
        <f t="shared" si="22"/>
        <v>#DIV/0!</v>
      </c>
      <c r="Y72" s="27">
        <v>0</v>
      </c>
      <c r="Z72" s="27">
        <v>0</v>
      </c>
      <c r="AA72" s="37" t="e">
        <f t="shared" si="23"/>
        <v>#DIV/0!</v>
      </c>
      <c r="AB72" s="90">
        <v>0</v>
      </c>
      <c r="AC72" s="90">
        <v>15</v>
      </c>
      <c r="AD72" s="37">
        <f t="shared" si="24"/>
        <v>0</v>
      </c>
      <c r="AE72" s="27">
        <v>0</v>
      </c>
      <c r="AF72" s="27">
        <v>126031.53</v>
      </c>
      <c r="AG72" s="37">
        <f t="shared" si="25"/>
        <v>0</v>
      </c>
      <c r="AH72" s="27">
        <v>0</v>
      </c>
      <c r="AI72" s="27">
        <v>15</v>
      </c>
      <c r="AJ72" s="37">
        <f t="shared" si="26"/>
        <v>0</v>
      </c>
      <c r="AK72" s="27">
        <v>0</v>
      </c>
      <c r="AL72" s="27">
        <v>126031.53</v>
      </c>
      <c r="AM72" s="36">
        <f t="shared" si="27"/>
        <v>0</v>
      </c>
      <c r="AN72" s="26">
        <v>0</v>
      </c>
      <c r="AO72" s="27">
        <v>0</v>
      </c>
      <c r="AP72" s="46" t="e">
        <f t="shared" ref="AP72:AP97" si="39">AN72/AO72</f>
        <v>#DIV/0!</v>
      </c>
      <c r="AQ72" s="27">
        <v>0</v>
      </c>
      <c r="AR72" s="27">
        <v>0</v>
      </c>
      <c r="AS72" s="48" t="e">
        <f t="shared" ref="AS72:AS97" si="40">AQ72/AR72</f>
        <v>#DIV/0!</v>
      </c>
      <c r="AT72" s="26">
        <v>0</v>
      </c>
      <c r="AU72" s="27">
        <v>0</v>
      </c>
      <c r="AV72" s="37" t="e">
        <f t="shared" si="28"/>
        <v>#DIV/0!</v>
      </c>
      <c r="AW72" s="27">
        <v>0</v>
      </c>
      <c r="AX72" s="27">
        <v>0</v>
      </c>
      <c r="AY72" s="36" t="e">
        <f t="shared" si="29"/>
        <v>#DIV/0!</v>
      </c>
      <c r="AZ72" s="26">
        <v>0</v>
      </c>
      <c r="BA72" s="27">
        <v>0</v>
      </c>
      <c r="BB72" s="37" t="e">
        <f t="shared" si="30"/>
        <v>#DIV/0!</v>
      </c>
      <c r="BC72" s="27">
        <v>0</v>
      </c>
      <c r="BD72" s="27">
        <v>0</v>
      </c>
      <c r="BE72" s="38" t="e">
        <f t="shared" si="31"/>
        <v>#DIV/0!</v>
      </c>
      <c r="BF72" s="28">
        <v>0</v>
      </c>
      <c r="BG72" s="27">
        <v>0</v>
      </c>
      <c r="BH72" s="37" t="e">
        <f t="shared" si="32"/>
        <v>#DIV/0!</v>
      </c>
      <c r="BI72" s="27">
        <v>0</v>
      </c>
      <c r="BJ72" s="27">
        <v>0</v>
      </c>
      <c r="BK72" s="38" t="e">
        <f t="shared" si="33"/>
        <v>#DIV/0!</v>
      </c>
    </row>
    <row r="73" spans="1:63" s="2" customFormat="1" ht="27" customHeight="1" x14ac:dyDescent="0.2">
      <c r="A73" s="21">
        <v>66</v>
      </c>
      <c r="B73" s="75" t="s">
        <v>131</v>
      </c>
      <c r="C73" s="22">
        <v>4802009076</v>
      </c>
      <c r="D73" s="26">
        <v>0</v>
      </c>
      <c r="E73" s="27">
        <v>0</v>
      </c>
      <c r="F73" s="49" t="e">
        <f t="shared" si="34"/>
        <v>#DIV/0!</v>
      </c>
      <c r="G73" s="27">
        <v>0</v>
      </c>
      <c r="H73" s="27">
        <v>90000</v>
      </c>
      <c r="I73" s="49">
        <f t="shared" si="35"/>
        <v>0</v>
      </c>
      <c r="J73" s="27">
        <v>1</v>
      </c>
      <c r="K73" s="27">
        <v>0</v>
      </c>
      <c r="L73" s="46" t="e">
        <f t="shared" si="36"/>
        <v>#DIV/0!</v>
      </c>
      <c r="M73" s="27">
        <v>0</v>
      </c>
      <c r="N73" s="27">
        <v>0</v>
      </c>
      <c r="O73" s="46" t="e">
        <f t="shared" si="37"/>
        <v>#DIV/0!</v>
      </c>
      <c r="P73" s="27">
        <v>2</v>
      </c>
      <c r="Q73" s="27">
        <v>0</v>
      </c>
      <c r="R73" s="46" t="e">
        <f t="shared" si="38"/>
        <v>#DIV/0!</v>
      </c>
      <c r="S73" s="27">
        <v>0</v>
      </c>
      <c r="T73" s="27">
        <v>0</v>
      </c>
      <c r="U73" s="36" t="e">
        <f t="shared" si="21"/>
        <v>#DIV/0!</v>
      </c>
      <c r="V73" s="26">
        <v>0</v>
      </c>
      <c r="W73" s="27">
        <v>0</v>
      </c>
      <c r="X73" s="37" t="e">
        <f t="shared" si="22"/>
        <v>#DIV/0!</v>
      </c>
      <c r="Y73" s="27">
        <v>0</v>
      </c>
      <c r="Z73" s="27">
        <v>0</v>
      </c>
      <c r="AA73" s="37" t="e">
        <f t="shared" si="23"/>
        <v>#DIV/0!</v>
      </c>
      <c r="AB73" s="90">
        <v>0</v>
      </c>
      <c r="AC73" s="90">
        <v>11</v>
      </c>
      <c r="AD73" s="37">
        <f t="shared" si="24"/>
        <v>0</v>
      </c>
      <c r="AE73" s="27">
        <v>0</v>
      </c>
      <c r="AF73" s="27">
        <v>90000</v>
      </c>
      <c r="AG73" s="37">
        <f t="shared" si="25"/>
        <v>0</v>
      </c>
      <c r="AH73" s="27">
        <v>0</v>
      </c>
      <c r="AI73" s="27">
        <v>11</v>
      </c>
      <c r="AJ73" s="37">
        <f t="shared" si="26"/>
        <v>0</v>
      </c>
      <c r="AK73" s="27">
        <v>0</v>
      </c>
      <c r="AL73" s="27">
        <v>90000</v>
      </c>
      <c r="AM73" s="36">
        <f t="shared" si="27"/>
        <v>0</v>
      </c>
      <c r="AN73" s="26">
        <v>0</v>
      </c>
      <c r="AO73" s="27">
        <v>0</v>
      </c>
      <c r="AP73" s="46" t="e">
        <f t="shared" si="39"/>
        <v>#DIV/0!</v>
      </c>
      <c r="AQ73" s="27">
        <v>0</v>
      </c>
      <c r="AR73" s="27">
        <v>0</v>
      </c>
      <c r="AS73" s="48" t="e">
        <f t="shared" si="40"/>
        <v>#DIV/0!</v>
      </c>
      <c r="AT73" s="26">
        <v>0</v>
      </c>
      <c r="AU73" s="27">
        <v>0</v>
      </c>
      <c r="AV73" s="37" t="e">
        <f t="shared" si="28"/>
        <v>#DIV/0!</v>
      </c>
      <c r="AW73" s="27">
        <v>0</v>
      </c>
      <c r="AX73" s="27">
        <v>0</v>
      </c>
      <c r="AY73" s="36" t="e">
        <f t="shared" si="29"/>
        <v>#DIV/0!</v>
      </c>
      <c r="AZ73" s="26">
        <v>0</v>
      </c>
      <c r="BA73" s="27">
        <v>0</v>
      </c>
      <c r="BB73" s="37" t="e">
        <f t="shared" si="30"/>
        <v>#DIV/0!</v>
      </c>
      <c r="BC73" s="27">
        <v>0</v>
      </c>
      <c r="BD73" s="27">
        <v>0</v>
      </c>
      <c r="BE73" s="38" t="e">
        <f t="shared" si="31"/>
        <v>#DIV/0!</v>
      </c>
      <c r="BF73" s="28">
        <v>0</v>
      </c>
      <c r="BG73" s="27">
        <v>0</v>
      </c>
      <c r="BH73" s="37" t="e">
        <f t="shared" si="32"/>
        <v>#DIV/0!</v>
      </c>
      <c r="BI73" s="27">
        <v>0</v>
      </c>
      <c r="BJ73" s="27">
        <v>0</v>
      </c>
      <c r="BK73" s="38" t="e">
        <f t="shared" si="33"/>
        <v>#DIV/0!</v>
      </c>
    </row>
    <row r="74" spans="1:63" s="2" customFormat="1" ht="27" customHeight="1" x14ac:dyDescent="0.2">
      <c r="A74" s="21">
        <v>67</v>
      </c>
      <c r="B74" s="75" t="s">
        <v>132</v>
      </c>
      <c r="C74" s="22">
        <v>4802009171</v>
      </c>
      <c r="D74" s="26">
        <v>0</v>
      </c>
      <c r="E74" s="27">
        <v>0</v>
      </c>
      <c r="F74" s="49" t="e">
        <f t="shared" si="34"/>
        <v>#DIV/0!</v>
      </c>
      <c r="G74" s="27">
        <v>0</v>
      </c>
      <c r="H74" s="27">
        <v>98500</v>
      </c>
      <c r="I74" s="49">
        <f t="shared" si="35"/>
        <v>0</v>
      </c>
      <c r="J74" s="27">
        <v>0</v>
      </c>
      <c r="K74" s="27">
        <v>0</v>
      </c>
      <c r="L74" s="46" t="e">
        <f t="shared" si="36"/>
        <v>#DIV/0!</v>
      </c>
      <c r="M74" s="27">
        <v>0</v>
      </c>
      <c r="N74" s="27">
        <v>0</v>
      </c>
      <c r="O74" s="46" t="e">
        <f t="shared" si="37"/>
        <v>#DIV/0!</v>
      </c>
      <c r="P74" s="27">
        <v>0</v>
      </c>
      <c r="Q74" s="27">
        <v>0</v>
      </c>
      <c r="R74" s="46" t="e">
        <f t="shared" si="38"/>
        <v>#DIV/0!</v>
      </c>
      <c r="S74" s="27">
        <v>0</v>
      </c>
      <c r="T74" s="27">
        <v>0</v>
      </c>
      <c r="U74" s="36" t="e">
        <f t="shared" si="21"/>
        <v>#DIV/0!</v>
      </c>
      <c r="V74" s="26">
        <v>0</v>
      </c>
      <c r="W74" s="27">
        <v>0</v>
      </c>
      <c r="X74" s="37" t="e">
        <f t="shared" si="22"/>
        <v>#DIV/0!</v>
      </c>
      <c r="Y74" s="27">
        <v>0</v>
      </c>
      <c r="Z74" s="27">
        <v>0</v>
      </c>
      <c r="AA74" s="37" t="e">
        <f t="shared" si="23"/>
        <v>#DIV/0!</v>
      </c>
      <c r="AB74" s="90">
        <v>0</v>
      </c>
      <c r="AC74" s="90">
        <v>18</v>
      </c>
      <c r="AD74" s="37">
        <f t="shared" si="24"/>
        <v>0</v>
      </c>
      <c r="AE74" s="27">
        <v>0</v>
      </c>
      <c r="AF74" s="27">
        <v>98500</v>
      </c>
      <c r="AG74" s="37">
        <f t="shared" si="25"/>
        <v>0</v>
      </c>
      <c r="AH74" s="27">
        <v>0</v>
      </c>
      <c r="AI74" s="27">
        <v>18</v>
      </c>
      <c r="AJ74" s="37">
        <f t="shared" si="26"/>
        <v>0</v>
      </c>
      <c r="AK74" s="27">
        <v>0</v>
      </c>
      <c r="AL74" s="27">
        <v>98500</v>
      </c>
      <c r="AM74" s="36">
        <f t="shared" si="27"/>
        <v>0</v>
      </c>
      <c r="AN74" s="26">
        <v>0</v>
      </c>
      <c r="AO74" s="27">
        <v>0</v>
      </c>
      <c r="AP74" s="46" t="e">
        <f t="shared" si="39"/>
        <v>#DIV/0!</v>
      </c>
      <c r="AQ74" s="27">
        <v>0</v>
      </c>
      <c r="AR74" s="27">
        <v>0</v>
      </c>
      <c r="AS74" s="48" t="e">
        <f t="shared" si="40"/>
        <v>#DIV/0!</v>
      </c>
      <c r="AT74" s="26">
        <v>0</v>
      </c>
      <c r="AU74" s="27">
        <v>0</v>
      </c>
      <c r="AV74" s="37" t="e">
        <f t="shared" si="28"/>
        <v>#DIV/0!</v>
      </c>
      <c r="AW74" s="27">
        <v>0</v>
      </c>
      <c r="AX74" s="27">
        <v>0</v>
      </c>
      <c r="AY74" s="36" t="e">
        <f t="shared" si="29"/>
        <v>#DIV/0!</v>
      </c>
      <c r="AZ74" s="26">
        <v>0</v>
      </c>
      <c r="BA74" s="27">
        <v>0</v>
      </c>
      <c r="BB74" s="37" t="e">
        <f t="shared" si="30"/>
        <v>#DIV/0!</v>
      </c>
      <c r="BC74" s="27">
        <v>0</v>
      </c>
      <c r="BD74" s="27">
        <v>0</v>
      </c>
      <c r="BE74" s="38" t="e">
        <f t="shared" si="31"/>
        <v>#DIV/0!</v>
      </c>
      <c r="BF74" s="28">
        <v>0</v>
      </c>
      <c r="BG74" s="27">
        <v>0</v>
      </c>
      <c r="BH74" s="37" t="e">
        <f t="shared" si="32"/>
        <v>#DIV/0!</v>
      </c>
      <c r="BI74" s="27">
        <v>0</v>
      </c>
      <c r="BJ74" s="27">
        <v>0</v>
      </c>
      <c r="BK74" s="38" t="e">
        <f t="shared" si="33"/>
        <v>#DIV/0!</v>
      </c>
    </row>
    <row r="75" spans="1:63" s="2" customFormat="1" ht="27" customHeight="1" x14ac:dyDescent="0.2">
      <c r="A75" s="21">
        <v>68</v>
      </c>
      <c r="B75" s="75" t="s">
        <v>133</v>
      </c>
      <c r="C75" s="22">
        <v>4802009220</v>
      </c>
      <c r="D75" s="26">
        <v>0</v>
      </c>
      <c r="E75" s="27">
        <v>0</v>
      </c>
      <c r="F75" s="49" t="e">
        <f t="shared" si="34"/>
        <v>#DIV/0!</v>
      </c>
      <c r="G75" s="27">
        <v>0</v>
      </c>
      <c r="H75" s="27">
        <v>255769.77</v>
      </c>
      <c r="I75" s="49">
        <f t="shared" si="35"/>
        <v>0</v>
      </c>
      <c r="J75" s="27">
        <v>0</v>
      </c>
      <c r="K75" s="27">
        <v>0</v>
      </c>
      <c r="L75" s="46" t="e">
        <f t="shared" si="36"/>
        <v>#DIV/0!</v>
      </c>
      <c r="M75" s="27">
        <v>0</v>
      </c>
      <c r="N75" s="27">
        <v>0</v>
      </c>
      <c r="O75" s="46" t="e">
        <f t="shared" si="37"/>
        <v>#DIV/0!</v>
      </c>
      <c r="P75" s="27">
        <v>0</v>
      </c>
      <c r="Q75" s="27">
        <v>0</v>
      </c>
      <c r="R75" s="46" t="e">
        <f t="shared" si="38"/>
        <v>#DIV/0!</v>
      </c>
      <c r="S75" s="27">
        <v>0</v>
      </c>
      <c r="T75" s="27">
        <v>0</v>
      </c>
      <c r="U75" s="36" t="e">
        <f t="shared" si="21"/>
        <v>#DIV/0!</v>
      </c>
      <c r="V75" s="26">
        <v>0</v>
      </c>
      <c r="W75" s="27">
        <v>0</v>
      </c>
      <c r="X75" s="37" t="e">
        <f t="shared" si="22"/>
        <v>#DIV/0!</v>
      </c>
      <c r="Y75" s="27">
        <v>0</v>
      </c>
      <c r="Z75" s="27">
        <v>0</v>
      </c>
      <c r="AA75" s="37" t="e">
        <f t="shared" si="23"/>
        <v>#DIV/0!</v>
      </c>
      <c r="AB75" s="90">
        <v>0</v>
      </c>
      <c r="AC75" s="90">
        <v>39</v>
      </c>
      <c r="AD75" s="37">
        <f t="shared" si="24"/>
        <v>0</v>
      </c>
      <c r="AE75" s="27">
        <v>0</v>
      </c>
      <c r="AF75" s="27">
        <v>255769.77</v>
      </c>
      <c r="AG75" s="37">
        <f t="shared" si="25"/>
        <v>0</v>
      </c>
      <c r="AH75" s="27">
        <v>0</v>
      </c>
      <c r="AI75" s="27">
        <v>39</v>
      </c>
      <c r="AJ75" s="37">
        <f t="shared" si="26"/>
        <v>0</v>
      </c>
      <c r="AK75" s="27">
        <v>0</v>
      </c>
      <c r="AL75" s="27">
        <v>255769.77</v>
      </c>
      <c r="AM75" s="36">
        <f t="shared" si="27"/>
        <v>0</v>
      </c>
      <c r="AN75" s="26">
        <v>0</v>
      </c>
      <c r="AO75" s="27">
        <v>0</v>
      </c>
      <c r="AP75" s="46" t="e">
        <f t="shared" si="39"/>
        <v>#DIV/0!</v>
      </c>
      <c r="AQ75" s="27">
        <v>0</v>
      </c>
      <c r="AR75" s="27">
        <v>0</v>
      </c>
      <c r="AS75" s="48" t="e">
        <f t="shared" si="40"/>
        <v>#DIV/0!</v>
      </c>
      <c r="AT75" s="26">
        <v>0</v>
      </c>
      <c r="AU75" s="27">
        <v>0</v>
      </c>
      <c r="AV75" s="37" t="e">
        <f t="shared" si="28"/>
        <v>#DIV/0!</v>
      </c>
      <c r="AW75" s="27">
        <v>0</v>
      </c>
      <c r="AX75" s="27">
        <v>0</v>
      </c>
      <c r="AY75" s="36" t="e">
        <f t="shared" si="29"/>
        <v>#DIV/0!</v>
      </c>
      <c r="AZ75" s="26">
        <v>0</v>
      </c>
      <c r="BA75" s="27">
        <v>0</v>
      </c>
      <c r="BB75" s="37" t="e">
        <f t="shared" si="30"/>
        <v>#DIV/0!</v>
      </c>
      <c r="BC75" s="27">
        <v>0</v>
      </c>
      <c r="BD75" s="27">
        <v>0</v>
      </c>
      <c r="BE75" s="38" t="e">
        <f t="shared" si="31"/>
        <v>#DIV/0!</v>
      </c>
      <c r="BF75" s="28">
        <v>0</v>
      </c>
      <c r="BG75" s="27">
        <v>0</v>
      </c>
      <c r="BH75" s="37" t="e">
        <f t="shared" si="32"/>
        <v>#DIV/0!</v>
      </c>
      <c r="BI75" s="27">
        <v>0</v>
      </c>
      <c r="BJ75" s="27">
        <v>0</v>
      </c>
      <c r="BK75" s="38" t="e">
        <f t="shared" si="33"/>
        <v>#DIV/0!</v>
      </c>
    </row>
    <row r="76" spans="1:63" s="2" customFormat="1" ht="27" customHeight="1" thickBot="1" x14ac:dyDescent="0.25">
      <c r="A76" s="21">
        <v>69</v>
      </c>
      <c r="B76" s="75" t="s">
        <v>134</v>
      </c>
      <c r="C76" s="22">
        <v>4802009118</v>
      </c>
      <c r="D76" s="30">
        <v>0</v>
      </c>
      <c r="E76" s="31">
        <v>0</v>
      </c>
      <c r="F76" s="49" t="e">
        <f t="shared" si="34"/>
        <v>#DIV/0!</v>
      </c>
      <c r="G76" s="31">
        <v>0</v>
      </c>
      <c r="H76" s="31">
        <v>119768.08</v>
      </c>
      <c r="I76" s="49">
        <f t="shared" si="35"/>
        <v>0</v>
      </c>
      <c r="J76" s="31">
        <v>1</v>
      </c>
      <c r="K76" s="31">
        <v>0</v>
      </c>
      <c r="L76" s="46" t="e">
        <f t="shared" si="36"/>
        <v>#DIV/0!</v>
      </c>
      <c r="M76" s="31">
        <v>0</v>
      </c>
      <c r="N76" s="31">
        <v>0</v>
      </c>
      <c r="O76" s="46" t="e">
        <f t="shared" si="37"/>
        <v>#DIV/0!</v>
      </c>
      <c r="P76" s="31">
        <v>1</v>
      </c>
      <c r="Q76" s="31">
        <v>0</v>
      </c>
      <c r="R76" s="46" t="e">
        <f t="shared" si="38"/>
        <v>#DIV/0!</v>
      </c>
      <c r="S76" s="31">
        <v>0</v>
      </c>
      <c r="T76" s="31">
        <v>0</v>
      </c>
      <c r="U76" s="36" t="e">
        <f t="shared" si="21"/>
        <v>#DIV/0!</v>
      </c>
      <c r="V76" s="30">
        <v>0</v>
      </c>
      <c r="W76" s="31">
        <v>0</v>
      </c>
      <c r="X76" s="37" t="e">
        <f t="shared" si="22"/>
        <v>#DIV/0!</v>
      </c>
      <c r="Y76" s="31">
        <v>0</v>
      </c>
      <c r="Z76" s="31">
        <v>0</v>
      </c>
      <c r="AA76" s="37" t="e">
        <f t="shared" si="23"/>
        <v>#DIV/0!</v>
      </c>
      <c r="AB76" s="91">
        <v>0</v>
      </c>
      <c r="AC76" s="91">
        <v>15</v>
      </c>
      <c r="AD76" s="37">
        <f t="shared" si="24"/>
        <v>0</v>
      </c>
      <c r="AE76" s="31">
        <v>0</v>
      </c>
      <c r="AF76" s="31">
        <v>1109768.08</v>
      </c>
      <c r="AG76" s="37">
        <f t="shared" si="25"/>
        <v>0</v>
      </c>
      <c r="AH76" s="31">
        <v>0</v>
      </c>
      <c r="AI76" s="31">
        <v>15</v>
      </c>
      <c r="AJ76" s="37">
        <f t="shared" si="26"/>
        <v>0</v>
      </c>
      <c r="AK76" s="31">
        <v>0</v>
      </c>
      <c r="AL76" s="31">
        <v>1109768.08</v>
      </c>
      <c r="AM76" s="36">
        <f t="shared" si="27"/>
        <v>0</v>
      </c>
      <c r="AN76" s="30">
        <v>0</v>
      </c>
      <c r="AO76" s="31">
        <v>0</v>
      </c>
      <c r="AP76" s="46" t="e">
        <f t="shared" si="39"/>
        <v>#DIV/0!</v>
      </c>
      <c r="AQ76" s="31">
        <v>0</v>
      </c>
      <c r="AR76" s="31">
        <v>0</v>
      </c>
      <c r="AS76" s="48" t="e">
        <f t="shared" si="40"/>
        <v>#DIV/0!</v>
      </c>
      <c r="AT76" s="30">
        <v>0</v>
      </c>
      <c r="AU76" s="31">
        <v>0</v>
      </c>
      <c r="AV76" s="37" t="e">
        <f t="shared" si="28"/>
        <v>#DIV/0!</v>
      </c>
      <c r="AW76" s="31">
        <v>0</v>
      </c>
      <c r="AX76" s="31">
        <v>0</v>
      </c>
      <c r="AY76" s="36" t="e">
        <f t="shared" si="29"/>
        <v>#DIV/0!</v>
      </c>
      <c r="AZ76" s="30">
        <v>0</v>
      </c>
      <c r="BA76" s="31">
        <v>0</v>
      </c>
      <c r="BB76" s="37" t="e">
        <f t="shared" si="30"/>
        <v>#DIV/0!</v>
      </c>
      <c r="BC76" s="31">
        <v>0</v>
      </c>
      <c r="BD76" s="31">
        <v>0</v>
      </c>
      <c r="BE76" s="38" t="e">
        <f t="shared" si="31"/>
        <v>#DIV/0!</v>
      </c>
      <c r="BF76" s="30">
        <v>0</v>
      </c>
      <c r="BG76" s="31">
        <v>0</v>
      </c>
      <c r="BH76" s="37" t="e">
        <f t="shared" si="32"/>
        <v>#DIV/0!</v>
      </c>
      <c r="BI76" s="31">
        <v>0</v>
      </c>
      <c r="BJ76" s="31">
        <v>0</v>
      </c>
      <c r="BK76" s="38" t="e">
        <f t="shared" si="33"/>
        <v>#DIV/0!</v>
      </c>
    </row>
    <row r="77" spans="1:63" s="20" customFormat="1" ht="27" customHeight="1" x14ac:dyDescent="0.2">
      <c r="A77" s="21">
        <v>70</v>
      </c>
      <c r="B77" s="75" t="s">
        <v>135</v>
      </c>
      <c r="C77" s="22">
        <v>4802009090</v>
      </c>
      <c r="D77" s="26">
        <v>0</v>
      </c>
      <c r="E77" s="27">
        <v>1</v>
      </c>
      <c r="F77" s="49">
        <f t="shared" si="34"/>
        <v>0</v>
      </c>
      <c r="G77" s="27">
        <v>0</v>
      </c>
      <c r="H77" s="27">
        <v>345654.71</v>
      </c>
      <c r="I77" s="49">
        <f t="shared" si="35"/>
        <v>0</v>
      </c>
      <c r="J77" s="27">
        <v>1</v>
      </c>
      <c r="K77" s="27">
        <v>1</v>
      </c>
      <c r="L77" s="46">
        <f t="shared" si="36"/>
        <v>100</v>
      </c>
      <c r="M77" s="27">
        <v>1</v>
      </c>
      <c r="N77" s="27">
        <v>1</v>
      </c>
      <c r="O77" s="46">
        <f t="shared" si="37"/>
        <v>100</v>
      </c>
      <c r="P77" s="27">
        <v>0</v>
      </c>
      <c r="Q77" s="27">
        <v>1</v>
      </c>
      <c r="R77" s="46">
        <f t="shared" si="38"/>
        <v>0</v>
      </c>
      <c r="S77" s="27">
        <v>0</v>
      </c>
      <c r="T77" s="27">
        <v>1</v>
      </c>
      <c r="U77" s="36">
        <f t="shared" si="21"/>
        <v>0</v>
      </c>
      <c r="V77" s="26">
        <v>0</v>
      </c>
      <c r="W77" s="27">
        <v>0</v>
      </c>
      <c r="X77" s="37" t="e">
        <f t="shared" si="22"/>
        <v>#DIV/0!</v>
      </c>
      <c r="Y77" s="27">
        <v>0</v>
      </c>
      <c r="Z77" s="27">
        <v>0</v>
      </c>
      <c r="AA77" s="37" t="e">
        <f t="shared" si="23"/>
        <v>#DIV/0!</v>
      </c>
      <c r="AB77" s="90">
        <v>0</v>
      </c>
      <c r="AC77" s="90">
        <v>37</v>
      </c>
      <c r="AD77" s="37">
        <f t="shared" si="24"/>
        <v>0</v>
      </c>
      <c r="AE77" s="27">
        <v>0</v>
      </c>
      <c r="AF77" s="27">
        <v>345654.71</v>
      </c>
      <c r="AG77" s="37">
        <f t="shared" si="25"/>
        <v>0</v>
      </c>
      <c r="AH77" s="27">
        <v>0</v>
      </c>
      <c r="AI77" s="27">
        <v>37</v>
      </c>
      <c r="AJ77" s="37">
        <f t="shared" si="26"/>
        <v>0</v>
      </c>
      <c r="AK77" s="27">
        <v>0</v>
      </c>
      <c r="AL77" s="27">
        <v>345654.71</v>
      </c>
      <c r="AM77" s="36">
        <f t="shared" si="27"/>
        <v>0</v>
      </c>
      <c r="AN77" s="26">
        <v>0</v>
      </c>
      <c r="AO77" s="27">
        <v>0</v>
      </c>
      <c r="AP77" s="46" t="e">
        <f t="shared" si="39"/>
        <v>#DIV/0!</v>
      </c>
      <c r="AQ77" s="27">
        <v>0</v>
      </c>
      <c r="AR77" s="27">
        <v>0</v>
      </c>
      <c r="AS77" s="48" t="e">
        <f t="shared" si="40"/>
        <v>#DIV/0!</v>
      </c>
      <c r="AT77" s="26">
        <v>0</v>
      </c>
      <c r="AU77" s="27">
        <v>0</v>
      </c>
      <c r="AV77" s="37" t="e">
        <f t="shared" si="28"/>
        <v>#DIV/0!</v>
      </c>
      <c r="AW77" s="27">
        <v>0</v>
      </c>
      <c r="AX77" s="27">
        <v>345654.71</v>
      </c>
      <c r="AY77" s="36">
        <f t="shared" si="29"/>
        <v>0</v>
      </c>
      <c r="AZ77" s="26">
        <v>0</v>
      </c>
      <c r="BA77" s="27">
        <v>0</v>
      </c>
      <c r="BB77" s="37" t="e">
        <f t="shared" si="30"/>
        <v>#DIV/0!</v>
      </c>
      <c r="BC77" s="27">
        <v>0</v>
      </c>
      <c r="BD77" s="27">
        <v>0</v>
      </c>
      <c r="BE77" s="38" t="e">
        <f t="shared" si="31"/>
        <v>#DIV/0!</v>
      </c>
      <c r="BF77" s="28">
        <v>0</v>
      </c>
      <c r="BG77" s="27">
        <v>0</v>
      </c>
      <c r="BH77" s="37" t="e">
        <f t="shared" si="32"/>
        <v>#DIV/0!</v>
      </c>
      <c r="BI77" s="27">
        <v>0</v>
      </c>
      <c r="BJ77" s="27">
        <v>0</v>
      </c>
      <c r="BK77" s="38" t="e">
        <f t="shared" si="33"/>
        <v>#DIV/0!</v>
      </c>
    </row>
    <row r="78" spans="1:63" s="2" customFormat="1" ht="27" customHeight="1" x14ac:dyDescent="0.2">
      <c r="A78" s="21">
        <v>71</v>
      </c>
      <c r="B78" s="75" t="s">
        <v>136</v>
      </c>
      <c r="C78" s="22">
        <v>4802009140</v>
      </c>
      <c r="D78" s="26">
        <v>0</v>
      </c>
      <c r="E78" s="27">
        <v>1</v>
      </c>
      <c r="F78" s="49">
        <f t="shared" si="34"/>
        <v>0</v>
      </c>
      <c r="G78" s="27">
        <v>0</v>
      </c>
      <c r="H78" s="27">
        <v>245367.67999999999</v>
      </c>
      <c r="I78" s="49">
        <f t="shared" si="35"/>
        <v>0</v>
      </c>
      <c r="J78" s="27">
        <v>0</v>
      </c>
      <c r="K78" s="27">
        <v>1</v>
      </c>
      <c r="L78" s="46">
        <f t="shared" si="36"/>
        <v>0</v>
      </c>
      <c r="M78" s="27">
        <v>1</v>
      </c>
      <c r="N78" s="27">
        <v>1</v>
      </c>
      <c r="O78" s="46">
        <f t="shared" si="37"/>
        <v>100</v>
      </c>
      <c r="P78" s="27">
        <v>0</v>
      </c>
      <c r="Q78" s="27">
        <v>1</v>
      </c>
      <c r="R78" s="46">
        <f t="shared" si="38"/>
        <v>0</v>
      </c>
      <c r="S78" s="27">
        <v>0</v>
      </c>
      <c r="T78" s="27">
        <v>1</v>
      </c>
      <c r="U78" s="36">
        <f t="shared" si="21"/>
        <v>0</v>
      </c>
      <c r="V78" s="26">
        <v>0</v>
      </c>
      <c r="W78" s="27">
        <v>0</v>
      </c>
      <c r="X78" s="37" t="e">
        <f t="shared" si="22"/>
        <v>#DIV/0!</v>
      </c>
      <c r="Y78" s="27">
        <v>0</v>
      </c>
      <c r="Z78" s="27">
        <v>0</v>
      </c>
      <c r="AA78" s="37" t="e">
        <f t="shared" si="23"/>
        <v>#DIV/0!</v>
      </c>
      <c r="AB78" s="90">
        <v>0</v>
      </c>
      <c r="AC78" s="90">
        <v>24</v>
      </c>
      <c r="AD78" s="37">
        <f t="shared" si="24"/>
        <v>0</v>
      </c>
      <c r="AE78" s="27">
        <v>0</v>
      </c>
      <c r="AF78" s="27">
        <v>245367.67999999999</v>
      </c>
      <c r="AG78" s="37">
        <f t="shared" si="25"/>
        <v>0</v>
      </c>
      <c r="AH78" s="27">
        <v>0</v>
      </c>
      <c r="AI78" s="27">
        <v>24</v>
      </c>
      <c r="AJ78" s="37">
        <f t="shared" si="26"/>
        <v>0</v>
      </c>
      <c r="AK78" s="27">
        <v>0</v>
      </c>
      <c r="AL78" s="27">
        <v>245367.67999999999</v>
      </c>
      <c r="AM78" s="36">
        <f t="shared" si="27"/>
        <v>0</v>
      </c>
      <c r="AN78" s="26">
        <v>0</v>
      </c>
      <c r="AO78" s="27">
        <v>0</v>
      </c>
      <c r="AP78" s="46" t="e">
        <f t="shared" si="39"/>
        <v>#DIV/0!</v>
      </c>
      <c r="AQ78" s="27">
        <v>0</v>
      </c>
      <c r="AR78" s="27">
        <v>0</v>
      </c>
      <c r="AS78" s="48" t="e">
        <f t="shared" si="40"/>
        <v>#DIV/0!</v>
      </c>
      <c r="AT78" s="26">
        <v>0</v>
      </c>
      <c r="AU78" s="27">
        <v>0</v>
      </c>
      <c r="AV78" s="37" t="e">
        <f t="shared" si="28"/>
        <v>#DIV/0!</v>
      </c>
      <c r="AW78" s="27">
        <v>0</v>
      </c>
      <c r="AX78" s="27">
        <v>0</v>
      </c>
      <c r="AY78" s="36" t="e">
        <f t="shared" si="29"/>
        <v>#DIV/0!</v>
      </c>
      <c r="AZ78" s="26">
        <v>0</v>
      </c>
      <c r="BA78" s="27">
        <v>0</v>
      </c>
      <c r="BB78" s="37" t="e">
        <f t="shared" si="30"/>
        <v>#DIV/0!</v>
      </c>
      <c r="BC78" s="27">
        <v>0</v>
      </c>
      <c r="BD78" s="27">
        <v>0</v>
      </c>
      <c r="BE78" s="38" t="e">
        <f t="shared" si="31"/>
        <v>#DIV/0!</v>
      </c>
      <c r="BF78" s="28">
        <v>0</v>
      </c>
      <c r="BG78" s="27">
        <v>0</v>
      </c>
      <c r="BH78" s="37" t="e">
        <f t="shared" si="32"/>
        <v>#DIV/0!</v>
      </c>
      <c r="BI78" s="27">
        <v>0</v>
      </c>
      <c r="BJ78" s="27">
        <v>0</v>
      </c>
      <c r="BK78" s="38" t="e">
        <f t="shared" si="33"/>
        <v>#DIV/0!</v>
      </c>
    </row>
    <row r="79" spans="1:63" s="2" customFormat="1" ht="27" customHeight="1" x14ac:dyDescent="0.2">
      <c r="A79" s="21">
        <v>72</v>
      </c>
      <c r="B79" s="75" t="s">
        <v>137</v>
      </c>
      <c r="C79" s="22">
        <v>4802009044</v>
      </c>
      <c r="D79" s="26">
        <v>0</v>
      </c>
      <c r="E79" s="27">
        <v>0</v>
      </c>
      <c r="F79" s="49" t="e">
        <f t="shared" si="34"/>
        <v>#DIV/0!</v>
      </c>
      <c r="G79" s="27">
        <v>0</v>
      </c>
      <c r="H79" s="27">
        <v>248820.24</v>
      </c>
      <c r="I79" s="49">
        <f t="shared" si="35"/>
        <v>0</v>
      </c>
      <c r="J79" s="27">
        <v>0</v>
      </c>
      <c r="K79" s="27">
        <v>0</v>
      </c>
      <c r="L79" s="46" t="e">
        <f t="shared" si="36"/>
        <v>#DIV/0!</v>
      </c>
      <c r="M79" s="27">
        <v>0</v>
      </c>
      <c r="N79" s="27">
        <v>0</v>
      </c>
      <c r="O79" s="46" t="e">
        <f t="shared" si="37"/>
        <v>#DIV/0!</v>
      </c>
      <c r="P79" s="27">
        <v>0</v>
      </c>
      <c r="Q79" s="27">
        <v>0</v>
      </c>
      <c r="R79" s="46" t="e">
        <f t="shared" si="38"/>
        <v>#DIV/0!</v>
      </c>
      <c r="S79" s="27">
        <v>0</v>
      </c>
      <c r="T79" s="27">
        <v>0</v>
      </c>
      <c r="U79" s="36" t="e">
        <f t="shared" si="21"/>
        <v>#DIV/0!</v>
      </c>
      <c r="V79" s="26">
        <v>0</v>
      </c>
      <c r="W79" s="27">
        <v>0</v>
      </c>
      <c r="X79" s="37" t="e">
        <f t="shared" si="22"/>
        <v>#DIV/0!</v>
      </c>
      <c r="Y79" s="27">
        <v>0</v>
      </c>
      <c r="Z79" s="27">
        <v>0</v>
      </c>
      <c r="AA79" s="37" t="e">
        <f t="shared" si="23"/>
        <v>#DIV/0!</v>
      </c>
      <c r="AB79" s="90">
        <v>0</v>
      </c>
      <c r="AC79" s="90">
        <v>16</v>
      </c>
      <c r="AD79" s="37">
        <f t="shared" si="24"/>
        <v>0</v>
      </c>
      <c r="AE79" s="27">
        <v>0</v>
      </c>
      <c r="AF79" s="27">
        <v>248820.24</v>
      </c>
      <c r="AG79" s="37">
        <f t="shared" si="25"/>
        <v>0</v>
      </c>
      <c r="AH79" s="27">
        <v>0</v>
      </c>
      <c r="AI79" s="27">
        <v>16</v>
      </c>
      <c r="AJ79" s="37">
        <f t="shared" si="26"/>
        <v>0</v>
      </c>
      <c r="AK79" s="27">
        <v>0</v>
      </c>
      <c r="AL79" s="27">
        <v>248820.24</v>
      </c>
      <c r="AM79" s="36">
        <f t="shared" si="27"/>
        <v>0</v>
      </c>
      <c r="AN79" s="26">
        <v>0</v>
      </c>
      <c r="AO79" s="27">
        <v>0</v>
      </c>
      <c r="AP79" s="46" t="e">
        <f t="shared" si="39"/>
        <v>#DIV/0!</v>
      </c>
      <c r="AQ79" s="27">
        <v>0</v>
      </c>
      <c r="AR79" s="27">
        <v>0</v>
      </c>
      <c r="AS79" s="48" t="e">
        <f t="shared" si="40"/>
        <v>#DIV/0!</v>
      </c>
      <c r="AT79" s="26">
        <v>0</v>
      </c>
      <c r="AU79" s="27">
        <v>0</v>
      </c>
      <c r="AV79" s="37" t="e">
        <f t="shared" si="28"/>
        <v>#DIV/0!</v>
      </c>
      <c r="AW79" s="27">
        <v>0</v>
      </c>
      <c r="AX79" s="27">
        <v>0</v>
      </c>
      <c r="AY79" s="36" t="e">
        <f t="shared" si="29"/>
        <v>#DIV/0!</v>
      </c>
      <c r="AZ79" s="26">
        <v>0</v>
      </c>
      <c r="BA79" s="27">
        <v>0</v>
      </c>
      <c r="BB79" s="37" t="e">
        <f t="shared" si="30"/>
        <v>#DIV/0!</v>
      </c>
      <c r="BC79" s="27">
        <v>0</v>
      </c>
      <c r="BD79" s="27">
        <v>0</v>
      </c>
      <c r="BE79" s="38" t="e">
        <f t="shared" si="31"/>
        <v>#DIV/0!</v>
      </c>
      <c r="BF79" s="28">
        <v>0</v>
      </c>
      <c r="BG79" s="27">
        <v>0</v>
      </c>
      <c r="BH79" s="37" t="e">
        <f t="shared" si="32"/>
        <v>#DIV/0!</v>
      </c>
      <c r="BI79" s="27">
        <v>0</v>
      </c>
      <c r="BJ79" s="27">
        <v>0</v>
      </c>
      <c r="BK79" s="38" t="e">
        <f t="shared" si="33"/>
        <v>#DIV/0!</v>
      </c>
    </row>
    <row r="80" spans="1:63" s="2" customFormat="1" ht="27" customHeight="1" x14ac:dyDescent="0.2">
      <c r="A80" s="21">
        <v>73</v>
      </c>
      <c r="B80" s="75" t="s">
        <v>138</v>
      </c>
      <c r="C80" s="22">
        <v>4802009125</v>
      </c>
      <c r="D80" s="26">
        <v>0</v>
      </c>
      <c r="E80" s="27">
        <v>0</v>
      </c>
      <c r="F80" s="49" t="e">
        <f t="shared" si="34"/>
        <v>#DIV/0!</v>
      </c>
      <c r="G80" s="27">
        <v>0</v>
      </c>
      <c r="H80" s="27">
        <v>443519.78</v>
      </c>
      <c r="I80" s="49">
        <f t="shared" si="35"/>
        <v>0</v>
      </c>
      <c r="J80" s="27">
        <v>0</v>
      </c>
      <c r="K80" s="27">
        <v>0</v>
      </c>
      <c r="L80" s="46" t="e">
        <f t="shared" si="36"/>
        <v>#DIV/0!</v>
      </c>
      <c r="M80" s="27">
        <v>0</v>
      </c>
      <c r="N80" s="27">
        <v>0</v>
      </c>
      <c r="O80" s="46" t="e">
        <f t="shared" si="37"/>
        <v>#DIV/0!</v>
      </c>
      <c r="P80" s="27">
        <v>0</v>
      </c>
      <c r="Q80" s="27">
        <v>0</v>
      </c>
      <c r="R80" s="46" t="e">
        <f t="shared" si="38"/>
        <v>#DIV/0!</v>
      </c>
      <c r="S80" s="27">
        <v>0</v>
      </c>
      <c r="T80" s="27">
        <v>0</v>
      </c>
      <c r="U80" s="36" t="e">
        <f t="shared" si="21"/>
        <v>#DIV/0!</v>
      </c>
      <c r="V80" s="26">
        <v>0</v>
      </c>
      <c r="W80" s="27">
        <v>0</v>
      </c>
      <c r="X80" s="37" t="e">
        <f t="shared" si="22"/>
        <v>#DIV/0!</v>
      </c>
      <c r="Y80" s="27">
        <v>0</v>
      </c>
      <c r="Z80" s="27">
        <v>0</v>
      </c>
      <c r="AA80" s="37" t="e">
        <f t="shared" si="23"/>
        <v>#DIV/0!</v>
      </c>
      <c r="AB80" s="90">
        <v>0</v>
      </c>
      <c r="AC80" s="90">
        <v>26</v>
      </c>
      <c r="AD80" s="37">
        <f t="shared" si="24"/>
        <v>0</v>
      </c>
      <c r="AE80" s="27">
        <v>0</v>
      </c>
      <c r="AF80" s="27">
        <v>443519.78</v>
      </c>
      <c r="AG80" s="37">
        <f t="shared" si="25"/>
        <v>0</v>
      </c>
      <c r="AH80" s="27">
        <v>0</v>
      </c>
      <c r="AI80" s="27">
        <v>26</v>
      </c>
      <c r="AJ80" s="37">
        <f t="shared" si="26"/>
        <v>0</v>
      </c>
      <c r="AK80" s="27">
        <v>0</v>
      </c>
      <c r="AL80" s="27">
        <v>443519.78</v>
      </c>
      <c r="AM80" s="36">
        <f t="shared" si="27"/>
        <v>0</v>
      </c>
      <c r="AN80" s="26">
        <v>0</v>
      </c>
      <c r="AO80" s="27">
        <v>0</v>
      </c>
      <c r="AP80" s="46" t="e">
        <f t="shared" si="39"/>
        <v>#DIV/0!</v>
      </c>
      <c r="AQ80" s="27">
        <v>0</v>
      </c>
      <c r="AR80" s="27">
        <v>0</v>
      </c>
      <c r="AS80" s="48" t="e">
        <f t="shared" si="40"/>
        <v>#DIV/0!</v>
      </c>
      <c r="AT80" s="26">
        <v>0</v>
      </c>
      <c r="AU80" s="27">
        <v>0</v>
      </c>
      <c r="AV80" s="37" t="e">
        <f t="shared" si="28"/>
        <v>#DIV/0!</v>
      </c>
      <c r="AW80" s="27">
        <v>0</v>
      </c>
      <c r="AX80" s="27">
        <v>0</v>
      </c>
      <c r="AY80" s="36" t="e">
        <f t="shared" si="29"/>
        <v>#DIV/0!</v>
      </c>
      <c r="AZ80" s="26">
        <v>0</v>
      </c>
      <c r="BA80" s="27">
        <v>0</v>
      </c>
      <c r="BB80" s="37" t="e">
        <f t="shared" si="30"/>
        <v>#DIV/0!</v>
      </c>
      <c r="BC80" s="27">
        <v>0</v>
      </c>
      <c r="BD80" s="27">
        <v>0</v>
      </c>
      <c r="BE80" s="38" t="e">
        <f t="shared" si="31"/>
        <v>#DIV/0!</v>
      </c>
      <c r="BF80" s="28">
        <v>0</v>
      </c>
      <c r="BG80" s="27">
        <v>0</v>
      </c>
      <c r="BH80" s="37" t="e">
        <f t="shared" si="32"/>
        <v>#DIV/0!</v>
      </c>
      <c r="BI80" s="27">
        <v>0</v>
      </c>
      <c r="BJ80" s="27">
        <v>0</v>
      </c>
      <c r="BK80" s="38" t="e">
        <f t="shared" si="33"/>
        <v>#DIV/0!</v>
      </c>
    </row>
    <row r="81" spans="1:63" s="20" customFormat="1" ht="27" customHeight="1" x14ac:dyDescent="0.2">
      <c r="A81" s="21">
        <v>74</v>
      </c>
      <c r="B81" s="75" t="s">
        <v>139</v>
      </c>
      <c r="C81" s="22">
        <v>4802009132</v>
      </c>
      <c r="D81" s="26">
        <v>0</v>
      </c>
      <c r="E81" s="27">
        <v>0</v>
      </c>
      <c r="F81" s="49" t="e">
        <f t="shared" si="34"/>
        <v>#DIV/0!</v>
      </c>
      <c r="G81" s="27">
        <v>0</v>
      </c>
      <c r="H81" s="27">
        <v>227453.28</v>
      </c>
      <c r="I81" s="49">
        <f t="shared" si="35"/>
        <v>0</v>
      </c>
      <c r="J81" s="27">
        <v>0</v>
      </c>
      <c r="K81" s="27">
        <v>0</v>
      </c>
      <c r="L81" s="46" t="e">
        <f t="shared" si="36"/>
        <v>#DIV/0!</v>
      </c>
      <c r="M81" s="27">
        <v>0</v>
      </c>
      <c r="N81" s="27">
        <v>0</v>
      </c>
      <c r="O81" s="46" t="e">
        <f t="shared" si="37"/>
        <v>#DIV/0!</v>
      </c>
      <c r="P81" s="27">
        <v>0</v>
      </c>
      <c r="Q81" s="27">
        <v>0</v>
      </c>
      <c r="R81" s="46" t="e">
        <f t="shared" si="38"/>
        <v>#DIV/0!</v>
      </c>
      <c r="S81" s="27">
        <v>0</v>
      </c>
      <c r="T81" s="27">
        <v>0</v>
      </c>
      <c r="U81" s="48" t="e">
        <v>#DIV/0!</v>
      </c>
      <c r="V81" s="26">
        <v>0</v>
      </c>
      <c r="W81" s="27">
        <v>0</v>
      </c>
      <c r="X81" s="46" t="e">
        <v>#DIV/0!</v>
      </c>
      <c r="Y81" s="27">
        <v>0</v>
      </c>
      <c r="Z81" s="27">
        <v>0</v>
      </c>
      <c r="AA81" s="46" t="e">
        <v>#DIV/0!</v>
      </c>
      <c r="AB81" s="90">
        <v>0</v>
      </c>
      <c r="AC81" s="90">
        <v>49</v>
      </c>
      <c r="AD81" s="46">
        <v>0</v>
      </c>
      <c r="AE81" s="27">
        <v>0</v>
      </c>
      <c r="AF81" s="27">
        <v>227453.28</v>
      </c>
      <c r="AG81" s="46">
        <v>0</v>
      </c>
      <c r="AH81" s="27">
        <v>0</v>
      </c>
      <c r="AI81" s="27">
        <v>49</v>
      </c>
      <c r="AJ81" s="46">
        <v>0</v>
      </c>
      <c r="AK81" s="27">
        <v>0</v>
      </c>
      <c r="AL81" s="27">
        <v>227453.28</v>
      </c>
      <c r="AM81" s="48">
        <v>0</v>
      </c>
      <c r="AN81" s="26">
        <v>0</v>
      </c>
      <c r="AO81" s="27">
        <v>0</v>
      </c>
      <c r="AP81" s="46" t="e">
        <f t="shared" si="39"/>
        <v>#DIV/0!</v>
      </c>
      <c r="AQ81" s="27">
        <v>0</v>
      </c>
      <c r="AR81" s="27">
        <v>0</v>
      </c>
      <c r="AS81" s="48" t="e">
        <f t="shared" si="40"/>
        <v>#DIV/0!</v>
      </c>
      <c r="AT81" s="26">
        <v>0</v>
      </c>
      <c r="AU81" s="27">
        <v>0</v>
      </c>
      <c r="AV81" s="46" t="e">
        <v>#DIV/0!</v>
      </c>
      <c r="AW81" s="27">
        <v>0</v>
      </c>
      <c r="AX81" s="27">
        <v>0</v>
      </c>
      <c r="AY81" s="48" t="e">
        <v>#DIV/0!</v>
      </c>
      <c r="AZ81" s="26">
        <v>0</v>
      </c>
      <c r="BA81" s="27">
        <v>0</v>
      </c>
      <c r="BB81" s="46" t="e">
        <v>#DIV/0!</v>
      </c>
      <c r="BC81" s="27">
        <v>0</v>
      </c>
      <c r="BD81" s="27">
        <v>0</v>
      </c>
      <c r="BE81" s="47" t="e">
        <v>#DIV/0!</v>
      </c>
      <c r="BF81" s="28">
        <v>0</v>
      </c>
      <c r="BG81" s="27">
        <v>0</v>
      </c>
      <c r="BH81" s="46" t="e">
        <v>#DIV/0!</v>
      </c>
      <c r="BI81" s="27">
        <v>0</v>
      </c>
      <c r="BJ81" s="27">
        <v>0</v>
      </c>
      <c r="BK81" s="47" t="e">
        <v>#DIV/0!</v>
      </c>
    </row>
    <row r="82" spans="1:63" s="2" customFormat="1" ht="27" customHeight="1" x14ac:dyDescent="0.2">
      <c r="A82" s="21">
        <v>75</v>
      </c>
      <c r="B82" s="75" t="s">
        <v>140</v>
      </c>
      <c r="C82" s="22">
        <v>4802009069</v>
      </c>
      <c r="D82" s="26">
        <v>0</v>
      </c>
      <c r="E82" s="27">
        <v>0</v>
      </c>
      <c r="F82" s="49" t="e">
        <f t="shared" si="34"/>
        <v>#DIV/0!</v>
      </c>
      <c r="G82" s="27">
        <v>0</v>
      </c>
      <c r="H82" s="27">
        <v>0</v>
      </c>
      <c r="I82" s="49" t="e">
        <f t="shared" si="35"/>
        <v>#DIV/0!</v>
      </c>
      <c r="J82" s="27">
        <v>0</v>
      </c>
      <c r="K82" s="27">
        <v>0</v>
      </c>
      <c r="L82" s="46" t="e">
        <f t="shared" si="36"/>
        <v>#DIV/0!</v>
      </c>
      <c r="M82" s="27">
        <v>2</v>
      </c>
      <c r="N82" s="27">
        <v>0</v>
      </c>
      <c r="O82" s="46" t="e">
        <f t="shared" si="37"/>
        <v>#DIV/0!</v>
      </c>
      <c r="P82" s="27">
        <v>0</v>
      </c>
      <c r="Q82" s="27">
        <v>2</v>
      </c>
      <c r="R82" s="46">
        <f t="shared" si="38"/>
        <v>0</v>
      </c>
      <c r="S82" s="27">
        <v>0</v>
      </c>
      <c r="T82" s="27">
        <v>2</v>
      </c>
      <c r="U82" s="36">
        <v>0</v>
      </c>
      <c r="V82" s="26">
        <v>0</v>
      </c>
      <c r="W82" s="27">
        <v>0</v>
      </c>
      <c r="X82" s="37" t="e">
        <v>#DIV/0!</v>
      </c>
      <c r="Y82" s="27">
        <v>0</v>
      </c>
      <c r="Z82" s="27">
        <v>0</v>
      </c>
      <c r="AA82" s="37" t="e">
        <v>#DIV/0!</v>
      </c>
      <c r="AB82" s="90">
        <v>0</v>
      </c>
      <c r="AC82" s="90">
        <v>24</v>
      </c>
      <c r="AD82" s="37">
        <v>0</v>
      </c>
      <c r="AE82" s="27">
        <v>0</v>
      </c>
      <c r="AF82" s="27">
        <v>258952.03</v>
      </c>
      <c r="AG82" s="37">
        <v>0</v>
      </c>
      <c r="AH82" s="27">
        <v>0</v>
      </c>
      <c r="AI82" s="27">
        <v>24</v>
      </c>
      <c r="AJ82" s="37">
        <v>0</v>
      </c>
      <c r="AK82" s="27">
        <v>0</v>
      </c>
      <c r="AL82" s="27">
        <v>258952.03</v>
      </c>
      <c r="AM82" s="36">
        <v>0</v>
      </c>
      <c r="AN82" s="26">
        <v>0</v>
      </c>
      <c r="AO82" s="27">
        <v>0</v>
      </c>
      <c r="AP82" s="46" t="e">
        <f t="shared" si="39"/>
        <v>#DIV/0!</v>
      </c>
      <c r="AQ82" s="27">
        <v>0</v>
      </c>
      <c r="AR82" s="27">
        <v>0</v>
      </c>
      <c r="AS82" s="48" t="e">
        <f t="shared" si="40"/>
        <v>#DIV/0!</v>
      </c>
      <c r="AT82" s="26">
        <v>0</v>
      </c>
      <c r="AU82" s="27">
        <v>0</v>
      </c>
      <c r="AV82" s="37" t="e">
        <v>#DIV/0!</v>
      </c>
      <c r="AW82" s="27">
        <v>0</v>
      </c>
      <c r="AX82" s="27">
        <v>258952.03</v>
      </c>
      <c r="AY82" s="36">
        <v>0</v>
      </c>
      <c r="AZ82" s="26">
        <v>0</v>
      </c>
      <c r="BA82" s="27">
        <v>0</v>
      </c>
      <c r="BB82" s="37" t="e">
        <v>#DIV/0!</v>
      </c>
      <c r="BC82" s="27">
        <v>0</v>
      </c>
      <c r="BD82" s="27">
        <v>0</v>
      </c>
      <c r="BE82" s="38" t="e">
        <v>#DIV/0!</v>
      </c>
      <c r="BF82" s="28">
        <v>0</v>
      </c>
      <c r="BG82" s="27">
        <v>0</v>
      </c>
      <c r="BH82" s="37" t="e">
        <v>#DIV/0!</v>
      </c>
      <c r="BI82" s="27">
        <v>0</v>
      </c>
      <c r="BJ82" s="27">
        <v>0</v>
      </c>
      <c r="BK82" s="38" t="e">
        <v>#DIV/0!</v>
      </c>
    </row>
    <row r="83" spans="1:63" s="2" customFormat="1" ht="27" customHeight="1" x14ac:dyDescent="0.2">
      <c r="A83" s="21">
        <v>76</v>
      </c>
      <c r="B83" s="76" t="s">
        <v>141</v>
      </c>
      <c r="C83" s="23">
        <v>4802009213</v>
      </c>
      <c r="D83" s="26">
        <v>0</v>
      </c>
      <c r="E83" s="27">
        <v>2</v>
      </c>
      <c r="F83" s="49">
        <f t="shared" si="34"/>
        <v>0</v>
      </c>
      <c r="G83" s="27">
        <v>0</v>
      </c>
      <c r="H83" s="27">
        <v>240000</v>
      </c>
      <c r="I83" s="49">
        <f t="shared" si="35"/>
        <v>0</v>
      </c>
      <c r="J83" s="27">
        <v>0</v>
      </c>
      <c r="K83" s="27">
        <v>2</v>
      </c>
      <c r="L83" s="46">
        <f t="shared" si="36"/>
        <v>0</v>
      </c>
      <c r="M83" s="27">
        <v>2</v>
      </c>
      <c r="N83" s="27">
        <v>2</v>
      </c>
      <c r="O83" s="46">
        <f t="shared" si="37"/>
        <v>100</v>
      </c>
      <c r="P83" s="27">
        <v>0</v>
      </c>
      <c r="Q83" s="27">
        <v>2</v>
      </c>
      <c r="R83" s="46">
        <f t="shared" si="38"/>
        <v>0</v>
      </c>
      <c r="S83" s="27">
        <v>0</v>
      </c>
      <c r="T83" s="27">
        <v>2</v>
      </c>
      <c r="U83" s="36">
        <f t="shared" si="21"/>
        <v>0</v>
      </c>
      <c r="V83" s="26">
        <v>0</v>
      </c>
      <c r="W83" s="27">
        <v>0</v>
      </c>
      <c r="X83" s="37" t="e">
        <f t="shared" si="22"/>
        <v>#DIV/0!</v>
      </c>
      <c r="Y83" s="27">
        <v>0</v>
      </c>
      <c r="Z83" s="27">
        <v>0</v>
      </c>
      <c r="AA83" s="37" t="e">
        <f t="shared" si="23"/>
        <v>#DIV/0!</v>
      </c>
      <c r="AB83" s="90">
        <v>0</v>
      </c>
      <c r="AC83" s="90">
        <v>23</v>
      </c>
      <c r="AD83" s="37">
        <f t="shared" si="24"/>
        <v>0</v>
      </c>
      <c r="AE83" s="27">
        <v>0</v>
      </c>
      <c r="AF83" s="27">
        <v>2400000</v>
      </c>
      <c r="AG83" s="37">
        <f t="shared" si="25"/>
        <v>0</v>
      </c>
      <c r="AH83" s="27">
        <v>0</v>
      </c>
      <c r="AI83" s="27">
        <v>23</v>
      </c>
      <c r="AJ83" s="37">
        <f t="shared" si="26"/>
        <v>0</v>
      </c>
      <c r="AK83" s="27">
        <v>0</v>
      </c>
      <c r="AL83" s="27">
        <v>2400000</v>
      </c>
      <c r="AM83" s="36">
        <f t="shared" si="27"/>
        <v>0</v>
      </c>
      <c r="AN83" s="26">
        <v>0</v>
      </c>
      <c r="AO83" s="27">
        <v>0</v>
      </c>
      <c r="AP83" s="46" t="e">
        <f t="shared" si="39"/>
        <v>#DIV/0!</v>
      </c>
      <c r="AQ83" s="27">
        <v>0</v>
      </c>
      <c r="AR83" s="27">
        <v>0</v>
      </c>
      <c r="AS83" s="48" t="e">
        <f t="shared" si="40"/>
        <v>#DIV/0!</v>
      </c>
      <c r="AT83" s="26">
        <v>0</v>
      </c>
      <c r="AU83" s="27">
        <v>0</v>
      </c>
      <c r="AV83" s="37" t="e">
        <f t="shared" si="28"/>
        <v>#DIV/0!</v>
      </c>
      <c r="AW83" s="27">
        <v>0</v>
      </c>
      <c r="AX83" s="27">
        <v>442000</v>
      </c>
      <c r="AY83" s="36">
        <f t="shared" si="29"/>
        <v>0</v>
      </c>
      <c r="AZ83" s="26">
        <v>0</v>
      </c>
      <c r="BA83" s="27">
        <v>0</v>
      </c>
      <c r="BB83" s="37" t="e">
        <f t="shared" si="30"/>
        <v>#DIV/0!</v>
      </c>
      <c r="BC83" s="27">
        <v>0</v>
      </c>
      <c r="BD83" s="27">
        <v>0</v>
      </c>
      <c r="BE83" s="38" t="e">
        <f t="shared" si="31"/>
        <v>#DIV/0!</v>
      </c>
      <c r="BF83" s="28">
        <v>0</v>
      </c>
      <c r="BG83" s="27">
        <v>0</v>
      </c>
      <c r="BH83" s="37" t="e">
        <f t="shared" si="32"/>
        <v>#DIV/0!</v>
      </c>
      <c r="BI83" s="27">
        <v>0</v>
      </c>
      <c r="BJ83" s="27">
        <v>0</v>
      </c>
      <c r="BK83" s="38" t="e">
        <f t="shared" si="33"/>
        <v>#DIV/0!</v>
      </c>
    </row>
    <row r="84" spans="1:63" s="2" customFormat="1" ht="27" customHeight="1" x14ac:dyDescent="0.2">
      <c r="A84" s="21">
        <v>77</v>
      </c>
      <c r="B84" s="75" t="s">
        <v>142</v>
      </c>
      <c r="C84" s="22">
        <v>4802009189</v>
      </c>
      <c r="D84" s="26">
        <v>0</v>
      </c>
      <c r="E84" s="27">
        <v>0</v>
      </c>
      <c r="F84" s="49" t="e">
        <f t="shared" si="34"/>
        <v>#DIV/0!</v>
      </c>
      <c r="G84" s="27">
        <v>0</v>
      </c>
      <c r="H84" s="27">
        <v>732688</v>
      </c>
      <c r="I84" s="49">
        <f t="shared" si="35"/>
        <v>0</v>
      </c>
      <c r="J84" s="27">
        <v>1</v>
      </c>
      <c r="K84" s="27">
        <v>0</v>
      </c>
      <c r="L84" s="46" t="e">
        <f t="shared" si="36"/>
        <v>#DIV/0!</v>
      </c>
      <c r="M84" s="27">
        <v>0</v>
      </c>
      <c r="N84" s="27">
        <v>0</v>
      </c>
      <c r="O84" s="46" t="e">
        <f t="shared" si="37"/>
        <v>#DIV/0!</v>
      </c>
      <c r="P84" s="27">
        <v>1</v>
      </c>
      <c r="Q84" s="27">
        <v>0</v>
      </c>
      <c r="R84" s="46" t="e">
        <f t="shared" si="38"/>
        <v>#DIV/0!</v>
      </c>
      <c r="S84" s="27">
        <v>0</v>
      </c>
      <c r="T84" s="27">
        <v>0</v>
      </c>
      <c r="U84" s="48" t="e">
        <v>#DIV/0!</v>
      </c>
      <c r="V84" s="26">
        <v>0</v>
      </c>
      <c r="W84" s="27">
        <v>0</v>
      </c>
      <c r="X84" s="46" t="e">
        <v>#DIV/0!</v>
      </c>
      <c r="Y84" s="27">
        <v>0</v>
      </c>
      <c r="Z84" s="27">
        <v>0</v>
      </c>
      <c r="AA84" s="46" t="e">
        <v>#DIV/0!</v>
      </c>
      <c r="AB84" s="90">
        <v>0</v>
      </c>
      <c r="AC84" s="90">
        <v>63</v>
      </c>
      <c r="AD84" s="46">
        <v>0</v>
      </c>
      <c r="AE84" s="27">
        <v>0</v>
      </c>
      <c r="AF84" s="27">
        <v>732688</v>
      </c>
      <c r="AG84" s="46">
        <v>0</v>
      </c>
      <c r="AH84" s="27">
        <v>0</v>
      </c>
      <c r="AI84" s="27">
        <v>63</v>
      </c>
      <c r="AJ84" s="46">
        <v>0</v>
      </c>
      <c r="AK84" s="27">
        <v>0</v>
      </c>
      <c r="AL84" s="27">
        <v>732688</v>
      </c>
      <c r="AM84" s="48">
        <v>0</v>
      </c>
      <c r="AN84" s="26">
        <v>0</v>
      </c>
      <c r="AO84" s="27">
        <v>0</v>
      </c>
      <c r="AP84" s="46" t="e">
        <f t="shared" si="39"/>
        <v>#DIV/0!</v>
      </c>
      <c r="AQ84" s="27">
        <v>0</v>
      </c>
      <c r="AR84" s="27">
        <v>0</v>
      </c>
      <c r="AS84" s="48" t="e">
        <f t="shared" si="40"/>
        <v>#DIV/0!</v>
      </c>
      <c r="AT84" s="26">
        <v>0</v>
      </c>
      <c r="AU84" s="27">
        <v>0</v>
      </c>
      <c r="AV84" s="46" t="e">
        <v>#DIV/0!</v>
      </c>
      <c r="AW84" s="27">
        <v>0</v>
      </c>
      <c r="AX84" s="27">
        <v>61200</v>
      </c>
      <c r="AY84" s="48">
        <v>0</v>
      </c>
      <c r="AZ84" s="26">
        <v>0</v>
      </c>
      <c r="BA84" s="27">
        <v>0</v>
      </c>
      <c r="BB84" s="46" t="e">
        <v>#DIV/0!</v>
      </c>
      <c r="BC84" s="27">
        <v>0</v>
      </c>
      <c r="BD84" s="27">
        <v>0</v>
      </c>
      <c r="BE84" s="47" t="e">
        <v>#DIV/0!</v>
      </c>
      <c r="BF84" s="28">
        <v>0</v>
      </c>
      <c r="BG84" s="27">
        <v>0</v>
      </c>
      <c r="BH84" s="46" t="e">
        <v>#DIV/0!</v>
      </c>
      <c r="BI84" s="27">
        <v>0</v>
      </c>
      <c r="BJ84" s="27">
        <v>0</v>
      </c>
      <c r="BK84" s="47" t="e">
        <v>#DIV/0!</v>
      </c>
    </row>
    <row r="85" spans="1:63" s="2" customFormat="1" ht="27" customHeight="1" x14ac:dyDescent="0.2">
      <c r="A85" s="21">
        <v>78</v>
      </c>
      <c r="B85" s="75" t="s">
        <v>143</v>
      </c>
      <c r="C85" s="22">
        <v>4802009083</v>
      </c>
      <c r="D85" s="26">
        <v>0</v>
      </c>
      <c r="E85" s="27">
        <v>0</v>
      </c>
      <c r="F85" s="49" t="e">
        <f t="shared" si="34"/>
        <v>#DIV/0!</v>
      </c>
      <c r="G85" s="27">
        <v>0</v>
      </c>
      <c r="H85" s="27">
        <v>547328.34</v>
      </c>
      <c r="I85" s="49">
        <f t="shared" si="35"/>
        <v>0</v>
      </c>
      <c r="J85" s="27">
        <v>1</v>
      </c>
      <c r="K85" s="27">
        <v>0</v>
      </c>
      <c r="L85" s="46" t="e">
        <f t="shared" si="36"/>
        <v>#DIV/0!</v>
      </c>
      <c r="M85" s="27">
        <v>0</v>
      </c>
      <c r="N85" s="27">
        <v>0</v>
      </c>
      <c r="O85" s="46" t="e">
        <f t="shared" si="37"/>
        <v>#DIV/0!</v>
      </c>
      <c r="P85" s="27">
        <v>1</v>
      </c>
      <c r="Q85" s="27">
        <v>0</v>
      </c>
      <c r="R85" s="46" t="e">
        <f t="shared" si="38"/>
        <v>#DIV/0!</v>
      </c>
      <c r="S85" s="27">
        <v>0</v>
      </c>
      <c r="T85" s="27">
        <v>0</v>
      </c>
      <c r="U85" s="36" t="e">
        <v>#DIV/0!</v>
      </c>
      <c r="V85" s="26">
        <v>0</v>
      </c>
      <c r="W85" s="27">
        <v>0</v>
      </c>
      <c r="X85" s="37" t="e">
        <v>#DIV/0!</v>
      </c>
      <c r="Y85" s="27">
        <v>0</v>
      </c>
      <c r="Z85" s="27">
        <v>0</v>
      </c>
      <c r="AA85" s="37" t="e">
        <v>#DIV/0!</v>
      </c>
      <c r="AB85" s="90">
        <v>0</v>
      </c>
      <c r="AC85" s="90">
        <v>77</v>
      </c>
      <c r="AD85" s="37">
        <v>0</v>
      </c>
      <c r="AE85" s="27">
        <v>0</v>
      </c>
      <c r="AF85" s="27">
        <v>547328.34</v>
      </c>
      <c r="AG85" s="37">
        <v>0</v>
      </c>
      <c r="AH85" s="27">
        <v>0</v>
      </c>
      <c r="AI85" s="27">
        <v>77</v>
      </c>
      <c r="AJ85" s="37">
        <v>0</v>
      </c>
      <c r="AK85" s="27">
        <v>0</v>
      </c>
      <c r="AL85" s="27">
        <v>547328.34</v>
      </c>
      <c r="AM85" s="36">
        <v>0</v>
      </c>
      <c r="AN85" s="26">
        <v>0</v>
      </c>
      <c r="AO85" s="27">
        <v>0</v>
      </c>
      <c r="AP85" s="46" t="e">
        <f t="shared" si="39"/>
        <v>#DIV/0!</v>
      </c>
      <c r="AQ85" s="27">
        <v>0</v>
      </c>
      <c r="AR85" s="27">
        <v>0</v>
      </c>
      <c r="AS85" s="48" t="e">
        <f t="shared" si="40"/>
        <v>#DIV/0!</v>
      </c>
      <c r="AT85" s="26">
        <v>0</v>
      </c>
      <c r="AU85" s="27">
        <v>0</v>
      </c>
      <c r="AV85" s="37" t="e">
        <v>#DIV/0!</v>
      </c>
      <c r="AW85" s="27">
        <v>0</v>
      </c>
      <c r="AX85" s="27">
        <v>0</v>
      </c>
      <c r="AY85" s="36" t="e">
        <v>#DIV/0!</v>
      </c>
      <c r="AZ85" s="26">
        <v>0</v>
      </c>
      <c r="BA85" s="27">
        <v>0</v>
      </c>
      <c r="BB85" s="37" t="e">
        <v>#DIV/0!</v>
      </c>
      <c r="BC85" s="27">
        <v>0</v>
      </c>
      <c r="BD85" s="27">
        <v>0</v>
      </c>
      <c r="BE85" s="38" t="e">
        <v>#DIV/0!</v>
      </c>
      <c r="BF85" s="28">
        <v>0</v>
      </c>
      <c r="BG85" s="27">
        <v>0</v>
      </c>
      <c r="BH85" s="37" t="e">
        <v>#DIV/0!</v>
      </c>
      <c r="BI85" s="27">
        <v>0</v>
      </c>
      <c r="BJ85" s="27">
        <v>0</v>
      </c>
      <c r="BK85" s="38" t="e">
        <v>#DIV/0!</v>
      </c>
    </row>
    <row r="86" spans="1:63" s="2" customFormat="1" ht="27" customHeight="1" x14ac:dyDescent="0.2">
      <c r="A86" s="21">
        <v>79</v>
      </c>
      <c r="B86" s="75" t="s">
        <v>144</v>
      </c>
      <c r="C86" s="22">
        <v>4802009164</v>
      </c>
      <c r="D86" s="26">
        <v>0</v>
      </c>
      <c r="E86" s="27">
        <v>2</v>
      </c>
      <c r="F86" s="49">
        <f t="shared" si="34"/>
        <v>0</v>
      </c>
      <c r="G86" s="27">
        <v>0</v>
      </c>
      <c r="H86" s="27">
        <v>2211133.61</v>
      </c>
      <c r="I86" s="49">
        <f t="shared" si="35"/>
        <v>0</v>
      </c>
      <c r="J86" s="27">
        <v>0</v>
      </c>
      <c r="K86" s="27">
        <v>2</v>
      </c>
      <c r="L86" s="46">
        <f t="shared" si="36"/>
        <v>0</v>
      </c>
      <c r="M86" s="27">
        <v>0</v>
      </c>
      <c r="N86" s="27">
        <v>2</v>
      </c>
      <c r="O86" s="46">
        <f t="shared" si="37"/>
        <v>0</v>
      </c>
      <c r="P86" s="27">
        <v>0</v>
      </c>
      <c r="Q86" s="27">
        <v>0</v>
      </c>
      <c r="R86" s="46" t="e">
        <f t="shared" si="38"/>
        <v>#DIV/0!</v>
      </c>
      <c r="S86" s="27">
        <v>0</v>
      </c>
      <c r="T86" s="27">
        <v>0</v>
      </c>
      <c r="U86" s="36" t="e">
        <f t="shared" si="21"/>
        <v>#DIV/0!</v>
      </c>
      <c r="V86" s="26">
        <v>0</v>
      </c>
      <c r="W86" s="27">
        <v>0</v>
      </c>
      <c r="X86" s="37" t="e">
        <f t="shared" si="22"/>
        <v>#DIV/0!</v>
      </c>
      <c r="Y86" s="27">
        <v>0</v>
      </c>
      <c r="Z86" s="27">
        <v>0</v>
      </c>
      <c r="AA86" s="37" t="e">
        <f t="shared" si="23"/>
        <v>#DIV/0!</v>
      </c>
      <c r="AB86" s="90">
        <v>0</v>
      </c>
      <c r="AC86" s="90">
        <v>36</v>
      </c>
      <c r="AD86" s="37">
        <f t="shared" si="24"/>
        <v>0</v>
      </c>
      <c r="AE86" s="27">
        <v>0</v>
      </c>
      <c r="AF86" s="27">
        <v>2211133.61</v>
      </c>
      <c r="AG86" s="37">
        <f t="shared" si="25"/>
        <v>0</v>
      </c>
      <c r="AH86" s="27">
        <v>0</v>
      </c>
      <c r="AI86" s="27">
        <v>36</v>
      </c>
      <c r="AJ86" s="37">
        <f t="shared" si="26"/>
        <v>0</v>
      </c>
      <c r="AK86" s="27">
        <v>0</v>
      </c>
      <c r="AL86" s="27">
        <v>2211133.61</v>
      </c>
      <c r="AM86" s="36">
        <f t="shared" si="27"/>
        <v>0</v>
      </c>
      <c r="AN86" s="26">
        <v>0</v>
      </c>
      <c r="AO86" s="27">
        <v>0</v>
      </c>
      <c r="AP86" s="46" t="e">
        <f t="shared" si="39"/>
        <v>#DIV/0!</v>
      </c>
      <c r="AQ86" s="27">
        <v>0</v>
      </c>
      <c r="AR86" s="27">
        <v>0</v>
      </c>
      <c r="AS86" s="48" t="e">
        <f t="shared" si="40"/>
        <v>#DIV/0!</v>
      </c>
      <c r="AT86" s="26">
        <v>0</v>
      </c>
      <c r="AU86" s="27">
        <v>0</v>
      </c>
      <c r="AV86" s="37" t="e">
        <f t="shared" si="28"/>
        <v>#DIV/0!</v>
      </c>
      <c r="AW86" s="27">
        <v>0</v>
      </c>
      <c r="AX86" s="27">
        <v>0</v>
      </c>
      <c r="AY86" s="36" t="e">
        <f t="shared" si="29"/>
        <v>#DIV/0!</v>
      </c>
      <c r="AZ86" s="26">
        <v>0</v>
      </c>
      <c r="BA86" s="27">
        <v>0</v>
      </c>
      <c r="BB86" s="37" t="e">
        <f t="shared" si="30"/>
        <v>#DIV/0!</v>
      </c>
      <c r="BC86" s="27">
        <v>0</v>
      </c>
      <c r="BD86" s="27">
        <v>0</v>
      </c>
      <c r="BE86" s="38" t="e">
        <f t="shared" si="31"/>
        <v>#DIV/0!</v>
      </c>
      <c r="BF86" s="28">
        <v>0</v>
      </c>
      <c r="BG86" s="27">
        <v>0</v>
      </c>
      <c r="BH86" s="37" t="e">
        <f t="shared" si="32"/>
        <v>#DIV/0!</v>
      </c>
      <c r="BI86" s="27">
        <v>0</v>
      </c>
      <c r="BJ86" s="27">
        <v>0</v>
      </c>
      <c r="BK86" s="38" t="e">
        <f t="shared" si="33"/>
        <v>#DIV/0!</v>
      </c>
    </row>
    <row r="87" spans="1:63" s="2" customFormat="1" ht="27" customHeight="1" x14ac:dyDescent="0.2">
      <c r="A87" s="21">
        <v>80</v>
      </c>
      <c r="B87" s="75" t="s">
        <v>145</v>
      </c>
      <c r="C87" s="22">
        <v>4802011766</v>
      </c>
      <c r="D87" s="26">
        <v>3</v>
      </c>
      <c r="E87" s="27">
        <v>8</v>
      </c>
      <c r="F87" s="49">
        <f t="shared" si="34"/>
        <v>37.5</v>
      </c>
      <c r="G87" s="27">
        <v>259352.5</v>
      </c>
      <c r="H87" s="32">
        <v>218152.5</v>
      </c>
      <c r="I87" s="49">
        <f t="shared" si="35"/>
        <v>118.88587112226539</v>
      </c>
      <c r="J87" s="27">
        <v>4</v>
      </c>
      <c r="K87" s="27">
        <v>8</v>
      </c>
      <c r="L87" s="46">
        <f t="shared" si="36"/>
        <v>50</v>
      </c>
      <c r="M87" s="27">
        <v>8</v>
      </c>
      <c r="N87" s="27">
        <v>8</v>
      </c>
      <c r="O87" s="46">
        <f t="shared" si="37"/>
        <v>100</v>
      </c>
      <c r="P87" s="27">
        <v>0</v>
      </c>
      <c r="Q87" s="27">
        <v>8</v>
      </c>
      <c r="R87" s="46">
        <f t="shared" si="38"/>
        <v>0</v>
      </c>
      <c r="S87" s="27">
        <v>0</v>
      </c>
      <c r="T87" s="27">
        <v>8</v>
      </c>
      <c r="U87" s="36">
        <v>0</v>
      </c>
      <c r="V87" s="26">
        <v>0</v>
      </c>
      <c r="W87" s="27">
        <v>1</v>
      </c>
      <c r="X87" s="37">
        <v>0</v>
      </c>
      <c r="Y87" s="27">
        <v>0</v>
      </c>
      <c r="Z87" s="27">
        <v>53417.5</v>
      </c>
      <c r="AA87" s="37">
        <v>0</v>
      </c>
      <c r="AB87" s="90">
        <v>3</v>
      </c>
      <c r="AC87" s="90">
        <v>72</v>
      </c>
      <c r="AD87" s="37">
        <v>4.1666666666666661</v>
      </c>
      <c r="AE87" s="27">
        <v>252868.61000000002</v>
      </c>
      <c r="AF87" s="32">
        <v>2551668.61</v>
      </c>
      <c r="AG87" s="37">
        <v>9.9099314467798383</v>
      </c>
      <c r="AH87" s="27">
        <v>0</v>
      </c>
      <c r="AI87" s="27">
        <v>72</v>
      </c>
      <c r="AJ87" s="37">
        <v>0</v>
      </c>
      <c r="AK87" s="27">
        <v>0</v>
      </c>
      <c r="AL87" s="32">
        <v>2551668.61</v>
      </c>
      <c r="AM87" s="36">
        <v>0</v>
      </c>
      <c r="AN87" s="26">
        <v>4</v>
      </c>
      <c r="AO87" s="27">
        <v>3</v>
      </c>
      <c r="AP87" s="46">
        <f t="shared" si="39"/>
        <v>1.3333333333333333</v>
      </c>
      <c r="AQ87" s="27">
        <v>6</v>
      </c>
      <c r="AR87" s="27">
        <v>3</v>
      </c>
      <c r="AS87" s="48">
        <f t="shared" si="40"/>
        <v>2</v>
      </c>
      <c r="AT87" s="26">
        <v>191085.41</v>
      </c>
      <c r="AU87" s="27">
        <v>259352.5</v>
      </c>
      <c r="AV87" s="37">
        <v>73.677874707203515</v>
      </c>
      <c r="AW87" s="27">
        <v>191085.41</v>
      </c>
      <c r="AX87" s="32">
        <v>2551668.61</v>
      </c>
      <c r="AY87" s="36">
        <v>7.4886452437881434</v>
      </c>
      <c r="AZ87" s="26">
        <v>259352.5</v>
      </c>
      <c r="BA87" s="27">
        <v>252868.61000000002</v>
      </c>
      <c r="BB87" s="37">
        <v>2.500029882110244</v>
      </c>
      <c r="BC87" s="27">
        <v>1</v>
      </c>
      <c r="BD87" s="27">
        <v>3</v>
      </c>
      <c r="BE87" s="38">
        <v>33.333333333333329</v>
      </c>
      <c r="BF87" s="28">
        <v>0</v>
      </c>
      <c r="BG87" s="27">
        <v>3</v>
      </c>
      <c r="BH87" s="37">
        <v>0</v>
      </c>
      <c r="BI87" s="27">
        <v>0</v>
      </c>
      <c r="BJ87" s="27">
        <v>3</v>
      </c>
      <c r="BK87" s="38">
        <v>0</v>
      </c>
    </row>
    <row r="88" spans="1:63" s="2" customFormat="1" ht="27" customHeight="1" x14ac:dyDescent="0.2">
      <c r="A88" s="21">
        <v>81</v>
      </c>
      <c r="B88" s="75" t="s">
        <v>146</v>
      </c>
      <c r="C88" s="22">
        <v>4802001920</v>
      </c>
      <c r="D88" s="33">
        <v>6</v>
      </c>
      <c r="E88" s="32">
        <v>6</v>
      </c>
      <c r="F88" s="49">
        <f t="shared" si="34"/>
        <v>100</v>
      </c>
      <c r="G88" s="32">
        <v>38362030.799999997</v>
      </c>
      <c r="H88" s="32">
        <v>39940366.799999997</v>
      </c>
      <c r="I88" s="49">
        <f t="shared" si="35"/>
        <v>96.048268640337071</v>
      </c>
      <c r="J88" s="32">
        <v>3</v>
      </c>
      <c r="K88" s="32">
        <v>6</v>
      </c>
      <c r="L88" s="46">
        <f t="shared" si="36"/>
        <v>50</v>
      </c>
      <c r="M88" s="27">
        <v>6</v>
      </c>
      <c r="N88" s="27">
        <v>6</v>
      </c>
      <c r="O88" s="46">
        <f t="shared" si="37"/>
        <v>100</v>
      </c>
      <c r="P88" s="27">
        <v>0</v>
      </c>
      <c r="Q88" s="27">
        <v>6</v>
      </c>
      <c r="R88" s="46">
        <f t="shared" si="38"/>
        <v>0</v>
      </c>
      <c r="S88" s="27">
        <v>3</v>
      </c>
      <c r="T88" s="27">
        <v>6</v>
      </c>
      <c r="U88" s="36">
        <v>50</v>
      </c>
      <c r="V88" s="26">
        <v>2</v>
      </c>
      <c r="W88" s="27">
        <v>5</v>
      </c>
      <c r="X88" s="37">
        <v>40</v>
      </c>
      <c r="Y88" s="27">
        <v>1008400</v>
      </c>
      <c r="Z88" s="32">
        <v>38362030.799999997</v>
      </c>
      <c r="AA88" s="37">
        <v>2.6286408174199161</v>
      </c>
      <c r="AB88" s="90">
        <v>4</v>
      </c>
      <c r="AC88" s="90">
        <v>70</v>
      </c>
      <c r="AD88" s="37">
        <v>5.7142857142857144</v>
      </c>
      <c r="AE88" s="32">
        <v>34687875.369999997</v>
      </c>
      <c r="AF88" s="32">
        <v>36120174.409999996</v>
      </c>
      <c r="AG88" s="37">
        <v>96.034628671107797</v>
      </c>
      <c r="AH88" s="27">
        <v>0</v>
      </c>
      <c r="AI88" s="27">
        <v>70</v>
      </c>
      <c r="AJ88" s="37">
        <v>0</v>
      </c>
      <c r="AK88" s="27">
        <v>0</v>
      </c>
      <c r="AL88" s="32">
        <v>36120174.409999996</v>
      </c>
      <c r="AM88" s="36">
        <v>0</v>
      </c>
      <c r="AN88" s="33">
        <v>11</v>
      </c>
      <c r="AO88" s="32">
        <v>5</v>
      </c>
      <c r="AP88" s="46">
        <f t="shared" si="39"/>
        <v>2.2000000000000002</v>
      </c>
      <c r="AQ88" s="32">
        <v>8</v>
      </c>
      <c r="AR88" s="32">
        <v>5</v>
      </c>
      <c r="AS88" s="48">
        <f t="shared" si="40"/>
        <v>1.6</v>
      </c>
      <c r="AT88" s="45">
        <v>19395652.050000001</v>
      </c>
      <c r="AU88" s="44">
        <v>31123545.300000001</v>
      </c>
      <c r="AV88" s="37">
        <v>62.318260542124037</v>
      </c>
      <c r="AW88" s="32">
        <v>12585194.4</v>
      </c>
      <c r="AX88" s="32">
        <v>36120174.409999996</v>
      </c>
      <c r="AY88" s="36">
        <v>34.842562655278172</v>
      </c>
      <c r="AZ88" s="33">
        <v>38082030.799999997</v>
      </c>
      <c r="BA88" s="32">
        <v>34687875.369999997</v>
      </c>
      <c r="BB88" s="37">
        <v>8.9127479777155187</v>
      </c>
      <c r="BC88" s="27">
        <v>0</v>
      </c>
      <c r="BD88" s="27">
        <v>5</v>
      </c>
      <c r="BE88" s="38">
        <v>0</v>
      </c>
      <c r="BF88" s="28">
        <v>0</v>
      </c>
      <c r="BG88" s="27">
        <v>5</v>
      </c>
      <c r="BH88" s="37">
        <v>0</v>
      </c>
      <c r="BI88" s="27">
        <v>0</v>
      </c>
      <c r="BJ88" s="27">
        <v>5</v>
      </c>
      <c r="BK88" s="38">
        <v>0</v>
      </c>
    </row>
    <row r="89" spans="1:63" s="2" customFormat="1" ht="27" customHeight="1" x14ac:dyDescent="0.2">
      <c r="A89" s="21">
        <v>82</v>
      </c>
      <c r="B89" s="75" t="s">
        <v>147</v>
      </c>
      <c r="C89" s="22">
        <v>4802006974</v>
      </c>
      <c r="D89" s="26">
        <v>0</v>
      </c>
      <c r="E89" s="27">
        <v>0</v>
      </c>
      <c r="F89" s="49" t="e">
        <f t="shared" si="34"/>
        <v>#DIV/0!</v>
      </c>
      <c r="G89" s="27">
        <v>0</v>
      </c>
      <c r="H89" s="32">
        <v>226586</v>
      </c>
      <c r="I89" s="49">
        <f t="shared" si="35"/>
        <v>0</v>
      </c>
      <c r="J89" s="27">
        <v>0</v>
      </c>
      <c r="K89" s="27">
        <v>0</v>
      </c>
      <c r="L89" s="46" t="e">
        <f t="shared" si="36"/>
        <v>#DIV/0!</v>
      </c>
      <c r="M89" s="27">
        <v>0</v>
      </c>
      <c r="N89" s="27">
        <v>0</v>
      </c>
      <c r="O89" s="46" t="e">
        <f t="shared" si="37"/>
        <v>#DIV/0!</v>
      </c>
      <c r="P89" s="27">
        <v>0</v>
      </c>
      <c r="Q89" s="27">
        <v>0</v>
      </c>
      <c r="R89" s="46" t="e">
        <f t="shared" si="38"/>
        <v>#DIV/0!</v>
      </c>
      <c r="S89" s="27">
        <v>0</v>
      </c>
      <c r="T89" s="27">
        <v>0</v>
      </c>
      <c r="U89" s="36" t="e">
        <f t="shared" si="21"/>
        <v>#DIV/0!</v>
      </c>
      <c r="V89" s="26">
        <v>0</v>
      </c>
      <c r="W89" s="27">
        <v>0</v>
      </c>
      <c r="X89" s="37" t="e">
        <f t="shared" si="22"/>
        <v>#DIV/0!</v>
      </c>
      <c r="Y89" s="27">
        <v>0</v>
      </c>
      <c r="Z89" s="27">
        <v>0</v>
      </c>
      <c r="AA89" s="37" t="e">
        <f t="shared" si="23"/>
        <v>#DIV/0!</v>
      </c>
      <c r="AB89" s="90">
        <v>0</v>
      </c>
      <c r="AC89" s="90">
        <v>9</v>
      </c>
      <c r="AD89" s="37">
        <f t="shared" si="24"/>
        <v>0</v>
      </c>
      <c r="AE89" s="27">
        <v>0</v>
      </c>
      <c r="AF89" s="32">
        <v>226586</v>
      </c>
      <c r="AG89" s="37">
        <f t="shared" si="25"/>
        <v>0</v>
      </c>
      <c r="AH89" s="27">
        <v>0</v>
      </c>
      <c r="AI89" s="27">
        <v>9</v>
      </c>
      <c r="AJ89" s="37">
        <f t="shared" si="26"/>
        <v>0</v>
      </c>
      <c r="AK89" s="27">
        <v>0</v>
      </c>
      <c r="AL89" s="32">
        <v>226586</v>
      </c>
      <c r="AM89" s="36">
        <f t="shared" si="27"/>
        <v>0</v>
      </c>
      <c r="AN89" s="26">
        <v>0</v>
      </c>
      <c r="AO89" s="27">
        <v>0</v>
      </c>
      <c r="AP89" s="46" t="e">
        <f t="shared" si="39"/>
        <v>#DIV/0!</v>
      </c>
      <c r="AQ89" s="27">
        <v>0</v>
      </c>
      <c r="AR89" s="27">
        <v>0</v>
      </c>
      <c r="AS89" s="48" t="e">
        <f t="shared" si="40"/>
        <v>#DIV/0!</v>
      </c>
      <c r="AT89" s="26">
        <v>0</v>
      </c>
      <c r="AU89" s="27">
        <v>0</v>
      </c>
      <c r="AV89" s="37" t="e">
        <f t="shared" si="28"/>
        <v>#DIV/0!</v>
      </c>
      <c r="AW89" s="27">
        <v>0</v>
      </c>
      <c r="AX89" s="32">
        <v>0</v>
      </c>
      <c r="AY89" s="36" t="e">
        <f t="shared" si="29"/>
        <v>#DIV/0!</v>
      </c>
      <c r="AZ89" s="26">
        <v>0</v>
      </c>
      <c r="BA89" s="27">
        <v>0</v>
      </c>
      <c r="BB89" s="37" t="e">
        <f t="shared" si="30"/>
        <v>#DIV/0!</v>
      </c>
      <c r="BC89" s="27">
        <v>0</v>
      </c>
      <c r="BD89" s="27">
        <v>0</v>
      </c>
      <c r="BE89" s="38" t="e">
        <f t="shared" si="31"/>
        <v>#DIV/0!</v>
      </c>
      <c r="BF89" s="28">
        <v>0</v>
      </c>
      <c r="BG89" s="27">
        <v>0</v>
      </c>
      <c r="BH89" s="37" t="e">
        <f t="shared" si="32"/>
        <v>#DIV/0!</v>
      </c>
      <c r="BI89" s="27">
        <v>0</v>
      </c>
      <c r="BJ89" s="27">
        <v>0</v>
      </c>
      <c r="BK89" s="38" t="e">
        <f t="shared" si="33"/>
        <v>#DIV/0!</v>
      </c>
    </row>
    <row r="90" spans="1:63" s="2" customFormat="1" ht="27" customHeight="1" x14ac:dyDescent="0.2">
      <c r="A90" s="21">
        <v>83</v>
      </c>
      <c r="B90" s="75" t="s">
        <v>148</v>
      </c>
      <c r="C90" s="22">
        <v>4802001937</v>
      </c>
      <c r="D90" s="26">
        <v>1</v>
      </c>
      <c r="E90" s="27">
        <v>1</v>
      </c>
      <c r="F90" s="49">
        <f t="shared" si="34"/>
        <v>100</v>
      </c>
      <c r="G90" s="27">
        <v>50045</v>
      </c>
      <c r="H90" s="32">
        <v>1400168.05</v>
      </c>
      <c r="I90" s="49">
        <f t="shared" si="35"/>
        <v>3.5742138238335031</v>
      </c>
      <c r="J90" s="27">
        <v>0</v>
      </c>
      <c r="K90" s="27">
        <v>1</v>
      </c>
      <c r="L90" s="46">
        <f t="shared" si="36"/>
        <v>0</v>
      </c>
      <c r="M90" s="27">
        <v>1</v>
      </c>
      <c r="N90" s="27">
        <v>1</v>
      </c>
      <c r="O90" s="46">
        <f t="shared" si="37"/>
        <v>100</v>
      </c>
      <c r="P90" s="27">
        <v>0</v>
      </c>
      <c r="Q90" s="27">
        <v>1</v>
      </c>
      <c r="R90" s="46">
        <f t="shared" si="38"/>
        <v>0</v>
      </c>
      <c r="S90" s="27">
        <v>0</v>
      </c>
      <c r="T90" s="27">
        <v>1</v>
      </c>
      <c r="U90" s="36">
        <f t="shared" si="21"/>
        <v>0</v>
      </c>
      <c r="V90" s="26">
        <v>0</v>
      </c>
      <c r="W90" s="27">
        <v>0</v>
      </c>
      <c r="X90" s="37" t="e">
        <f t="shared" si="22"/>
        <v>#DIV/0!</v>
      </c>
      <c r="Y90" s="27">
        <v>0</v>
      </c>
      <c r="Z90" s="27">
        <v>0</v>
      </c>
      <c r="AA90" s="37" t="e">
        <f t="shared" si="23"/>
        <v>#DIV/0!</v>
      </c>
      <c r="AB90" s="90">
        <v>1</v>
      </c>
      <c r="AC90" s="90">
        <v>57</v>
      </c>
      <c r="AD90" s="37">
        <f t="shared" si="24"/>
        <v>1.7543859649122806</v>
      </c>
      <c r="AE90" s="27">
        <v>49936</v>
      </c>
      <c r="AF90" s="32">
        <v>1400059.05</v>
      </c>
      <c r="AG90" s="37">
        <f t="shared" si="25"/>
        <v>3.5667067042636522</v>
      </c>
      <c r="AH90" s="27">
        <v>0</v>
      </c>
      <c r="AI90" s="27">
        <v>57</v>
      </c>
      <c r="AJ90" s="37">
        <f t="shared" si="26"/>
        <v>0</v>
      </c>
      <c r="AK90" s="27">
        <v>0</v>
      </c>
      <c r="AL90" s="32">
        <v>1400059.05</v>
      </c>
      <c r="AM90" s="36">
        <f t="shared" si="27"/>
        <v>0</v>
      </c>
      <c r="AN90" s="26">
        <v>0</v>
      </c>
      <c r="AO90" s="27">
        <v>1</v>
      </c>
      <c r="AP90" s="46">
        <f t="shared" si="39"/>
        <v>0</v>
      </c>
      <c r="AQ90" s="27">
        <v>2</v>
      </c>
      <c r="AR90" s="27">
        <v>1</v>
      </c>
      <c r="AS90" s="48">
        <f t="shared" si="40"/>
        <v>2</v>
      </c>
      <c r="AT90" s="26">
        <v>49936</v>
      </c>
      <c r="AU90" s="27">
        <v>50045</v>
      </c>
      <c r="AV90" s="37">
        <f t="shared" si="28"/>
        <v>99.782196023578791</v>
      </c>
      <c r="AW90" s="27">
        <v>49936</v>
      </c>
      <c r="AX90" s="32">
        <v>1400059.05</v>
      </c>
      <c r="AY90" s="36">
        <f t="shared" si="29"/>
        <v>3.5667067042636522</v>
      </c>
      <c r="AZ90" s="26">
        <v>50045</v>
      </c>
      <c r="BA90" s="27">
        <v>49936</v>
      </c>
      <c r="BB90" s="37">
        <f t="shared" si="30"/>
        <v>0.21780397642121585</v>
      </c>
      <c r="BC90" s="27">
        <v>0</v>
      </c>
      <c r="BD90" s="27">
        <v>1</v>
      </c>
      <c r="BE90" s="38">
        <f t="shared" si="31"/>
        <v>0</v>
      </c>
      <c r="BF90" s="28">
        <v>0</v>
      </c>
      <c r="BG90" s="27">
        <v>1</v>
      </c>
      <c r="BH90" s="37">
        <f t="shared" si="32"/>
        <v>0</v>
      </c>
      <c r="BI90" s="27">
        <v>0</v>
      </c>
      <c r="BJ90" s="27">
        <v>1</v>
      </c>
      <c r="BK90" s="38">
        <f t="shared" si="33"/>
        <v>0</v>
      </c>
    </row>
    <row r="91" spans="1:63" s="2" customFormat="1" ht="60" customHeight="1" x14ac:dyDescent="0.2">
      <c r="A91" s="21">
        <v>84</v>
      </c>
      <c r="B91" s="75" t="s">
        <v>149</v>
      </c>
      <c r="C91" s="22">
        <v>4802009284</v>
      </c>
      <c r="D91" s="26">
        <v>1</v>
      </c>
      <c r="E91" s="27">
        <v>5</v>
      </c>
      <c r="F91" s="49">
        <f t="shared" si="34"/>
        <v>20</v>
      </c>
      <c r="G91" s="27">
        <v>1396010</v>
      </c>
      <c r="H91" s="32">
        <v>12640933.369999999</v>
      </c>
      <c r="I91" s="49">
        <f t="shared" si="35"/>
        <v>11.043567426065787</v>
      </c>
      <c r="J91" s="27">
        <v>1</v>
      </c>
      <c r="K91" s="27">
        <v>5</v>
      </c>
      <c r="L91" s="46">
        <f t="shared" si="36"/>
        <v>20</v>
      </c>
      <c r="M91" s="27">
        <v>5</v>
      </c>
      <c r="N91" s="27">
        <v>5</v>
      </c>
      <c r="O91" s="46">
        <f t="shared" si="37"/>
        <v>100</v>
      </c>
      <c r="P91" s="27">
        <v>1</v>
      </c>
      <c r="Q91" s="27">
        <v>5</v>
      </c>
      <c r="R91" s="46">
        <f t="shared" si="38"/>
        <v>20</v>
      </c>
      <c r="S91" s="27">
        <v>0</v>
      </c>
      <c r="T91" s="27">
        <v>5</v>
      </c>
      <c r="U91" s="36">
        <f t="shared" si="21"/>
        <v>0</v>
      </c>
      <c r="V91" s="26">
        <v>1</v>
      </c>
      <c r="W91" s="27">
        <v>1</v>
      </c>
      <c r="X91" s="37">
        <f t="shared" si="22"/>
        <v>100</v>
      </c>
      <c r="Y91" s="27">
        <v>1396010</v>
      </c>
      <c r="Z91" s="27">
        <v>1396010</v>
      </c>
      <c r="AA91" s="37">
        <f t="shared" si="23"/>
        <v>100</v>
      </c>
      <c r="AB91" s="90">
        <v>0</v>
      </c>
      <c r="AC91" s="90">
        <v>66</v>
      </c>
      <c r="AD91" s="37">
        <f t="shared" si="24"/>
        <v>0</v>
      </c>
      <c r="AE91" s="27">
        <v>0</v>
      </c>
      <c r="AF91" s="27">
        <v>12640933.67</v>
      </c>
      <c r="AG91" s="37">
        <f t="shared" si="25"/>
        <v>0</v>
      </c>
      <c r="AH91" s="27">
        <v>0</v>
      </c>
      <c r="AI91" s="27">
        <v>66</v>
      </c>
      <c r="AJ91" s="37">
        <f t="shared" si="26"/>
        <v>0</v>
      </c>
      <c r="AK91" s="27">
        <v>0</v>
      </c>
      <c r="AL91" s="27">
        <v>12640933.67</v>
      </c>
      <c r="AM91" s="36">
        <f t="shared" si="27"/>
        <v>0</v>
      </c>
      <c r="AN91" s="26">
        <v>0</v>
      </c>
      <c r="AO91" s="27">
        <v>1</v>
      </c>
      <c r="AP91" s="46">
        <f t="shared" si="39"/>
        <v>0</v>
      </c>
      <c r="AQ91" s="27">
        <v>0</v>
      </c>
      <c r="AR91" s="27">
        <v>1</v>
      </c>
      <c r="AS91" s="48">
        <f t="shared" si="40"/>
        <v>0</v>
      </c>
      <c r="AT91" s="26">
        <v>0</v>
      </c>
      <c r="AU91" s="27">
        <v>0</v>
      </c>
      <c r="AV91" s="37" t="e">
        <f t="shared" si="28"/>
        <v>#DIV/0!</v>
      </c>
      <c r="AW91" s="27">
        <v>0</v>
      </c>
      <c r="AX91" s="27">
        <v>10716150.82</v>
      </c>
      <c r="AY91" s="36">
        <f t="shared" si="29"/>
        <v>0</v>
      </c>
      <c r="AZ91" s="26">
        <v>0</v>
      </c>
      <c r="BA91" s="27">
        <v>0</v>
      </c>
      <c r="BB91" s="37" t="e">
        <f t="shared" si="30"/>
        <v>#DIV/0!</v>
      </c>
      <c r="BC91" s="27">
        <v>0</v>
      </c>
      <c r="BD91" s="27">
        <v>0</v>
      </c>
      <c r="BE91" s="38" t="e">
        <f t="shared" si="31"/>
        <v>#DIV/0!</v>
      </c>
      <c r="BF91" s="28">
        <v>0</v>
      </c>
      <c r="BG91" s="27">
        <v>1</v>
      </c>
      <c r="BH91" s="37">
        <f t="shared" si="32"/>
        <v>0</v>
      </c>
      <c r="BI91" s="27">
        <v>0</v>
      </c>
      <c r="BJ91" s="27">
        <v>1</v>
      </c>
      <c r="BK91" s="38">
        <f t="shared" si="33"/>
        <v>0</v>
      </c>
    </row>
    <row r="92" spans="1:63" s="1" customFormat="1" ht="45.6" customHeight="1" x14ac:dyDescent="0.25">
      <c r="A92" s="21">
        <v>85</v>
      </c>
      <c r="B92" s="75" t="s">
        <v>150</v>
      </c>
      <c r="C92" s="22">
        <v>4802010554</v>
      </c>
      <c r="D92" s="26">
        <v>0</v>
      </c>
      <c r="E92" s="29">
        <v>0</v>
      </c>
      <c r="F92" s="49" t="e">
        <f t="shared" si="34"/>
        <v>#DIV/0!</v>
      </c>
      <c r="G92" s="29">
        <v>0</v>
      </c>
      <c r="H92" s="29">
        <v>0</v>
      </c>
      <c r="I92" s="49" t="e">
        <f t="shared" si="35"/>
        <v>#DIV/0!</v>
      </c>
      <c r="J92" s="29">
        <v>0</v>
      </c>
      <c r="K92" s="29">
        <v>0</v>
      </c>
      <c r="L92" s="46" t="e">
        <f t="shared" si="36"/>
        <v>#DIV/0!</v>
      </c>
      <c r="M92" s="29">
        <v>0</v>
      </c>
      <c r="N92" s="29">
        <v>0</v>
      </c>
      <c r="O92" s="46" t="e">
        <f t="shared" si="37"/>
        <v>#DIV/0!</v>
      </c>
      <c r="P92" s="29">
        <v>0</v>
      </c>
      <c r="Q92" s="29">
        <v>0</v>
      </c>
      <c r="R92" s="46" t="e">
        <f t="shared" si="38"/>
        <v>#DIV/0!</v>
      </c>
      <c r="S92" s="29">
        <v>0</v>
      </c>
      <c r="T92" s="29">
        <v>0</v>
      </c>
      <c r="U92" s="36" t="e">
        <f t="shared" si="21"/>
        <v>#DIV/0!</v>
      </c>
      <c r="V92" s="34">
        <v>0</v>
      </c>
      <c r="W92" s="29">
        <v>0</v>
      </c>
      <c r="X92" s="37" t="e">
        <f t="shared" si="22"/>
        <v>#DIV/0!</v>
      </c>
      <c r="Y92" s="29">
        <v>0</v>
      </c>
      <c r="Z92" s="29">
        <v>0</v>
      </c>
      <c r="AA92" s="37" t="e">
        <f t="shared" si="23"/>
        <v>#DIV/0!</v>
      </c>
      <c r="AB92" s="92">
        <v>0</v>
      </c>
      <c r="AC92" s="92">
        <v>0</v>
      </c>
      <c r="AD92" s="37" t="e">
        <f t="shared" si="24"/>
        <v>#DIV/0!</v>
      </c>
      <c r="AE92" s="29">
        <v>0</v>
      </c>
      <c r="AF92" s="29">
        <v>0</v>
      </c>
      <c r="AG92" s="37" t="e">
        <f t="shared" si="25"/>
        <v>#DIV/0!</v>
      </c>
      <c r="AH92" s="29">
        <v>0</v>
      </c>
      <c r="AI92" s="29">
        <v>0</v>
      </c>
      <c r="AJ92" s="37" t="e">
        <f t="shared" si="26"/>
        <v>#DIV/0!</v>
      </c>
      <c r="AK92" s="29">
        <v>0</v>
      </c>
      <c r="AL92" s="29">
        <v>0</v>
      </c>
      <c r="AM92" s="36" t="e">
        <f t="shared" si="27"/>
        <v>#DIV/0!</v>
      </c>
      <c r="AN92" s="34">
        <v>0</v>
      </c>
      <c r="AO92" s="29">
        <v>0</v>
      </c>
      <c r="AP92" s="46" t="e">
        <f t="shared" si="39"/>
        <v>#DIV/0!</v>
      </c>
      <c r="AQ92" s="29">
        <v>0</v>
      </c>
      <c r="AR92" s="29">
        <v>0</v>
      </c>
      <c r="AS92" s="48" t="e">
        <f t="shared" si="40"/>
        <v>#DIV/0!</v>
      </c>
      <c r="AT92" s="34">
        <v>0</v>
      </c>
      <c r="AU92" s="29">
        <v>0</v>
      </c>
      <c r="AV92" s="37" t="e">
        <f t="shared" si="28"/>
        <v>#DIV/0!</v>
      </c>
      <c r="AW92" s="29">
        <v>0</v>
      </c>
      <c r="AX92" s="29">
        <v>0</v>
      </c>
      <c r="AY92" s="36" t="e">
        <f t="shared" si="29"/>
        <v>#DIV/0!</v>
      </c>
      <c r="AZ92" s="34">
        <v>0</v>
      </c>
      <c r="BA92" s="29">
        <v>0</v>
      </c>
      <c r="BB92" s="37" t="e">
        <f t="shared" si="30"/>
        <v>#DIV/0!</v>
      </c>
      <c r="BC92" s="29">
        <v>0</v>
      </c>
      <c r="BD92" s="29">
        <v>0</v>
      </c>
      <c r="BE92" s="38" t="e">
        <f t="shared" si="31"/>
        <v>#DIV/0!</v>
      </c>
      <c r="BF92" s="35">
        <v>0</v>
      </c>
      <c r="BG92" s="29">
        <v>0</v>
      </c>
      <c r="BH92" s="37" t="e">
        <f t="shared" si="32"/>
        <v>#DIV/0!</v>
      </c>
      <c r="BI92" s="29">
        <v>0</v>
      </c>
      <c r="BJ92" s="29">
        <v>0</v>
      </c>
      <c r="BK92" s="38" t="e">
        <f t="shared" si="33"/>
        <v>#DIV/0!</v>
      </c>
    </row>
    <row r="93" spans="1:63" s="1" customFormat="1" ht="45.6" customHeight="1" x14ac:dyDescent="0.25">
      <c r="A93" s="21">
        <v>86</v>
      </c>
      <c r="B93" s="75" t="s">
        <v>151</v>
      </c>
      <c r="C93" s="22">
        <v>4802009439</v>
      </c>
      <c r="D93" s="26">
        <v>0</v>
      </c>
      <c r="E93" s="29">
        <v>0</v>
      </c>
      <c r="F93" s="49" t="e">
        <f t="shared" si="34"/>
        <v>#DIV/0!</v>
      </c>
      <c r="G93" s="29">
        <v>0</v>
      </c>
      <c r="H93" s="29">
        <v>0</v>
      </c>
      <c r="I93" s="49" t="e">
        <f t="shared" si="35"/>
        <v>#DIV/0!</v>
      </c>
      <c r="J93" s="29">
        <v>0</v>
      </c>
      <c r="K93" s="29">
        <v>0</v>
      </c>
      <c r="L93" s="46" t="e">
        <f t="shared" si="36"/>
        <v>#DIV/0!</v>
      </c>
      <c r="M93" s="29">
        <v>0</v>
      </c>
      <c r="N93" s="29">
        <v>0</v>
      </c>
      <c r="O93" s="46" t="e">
        <f t="shared" si="37"/>
        <v>#DIV/0!</v>
      </c>
      <c r="P93" s="29">
        <v>0</v>
      </c>
      <c r="Q93" s="29">
        <v>0</v>
      </c>
      <c r="R93" s="46" t="e">
        <f t="shared" si="38"/>
        <v>#DIV/0!</v>
      </c>
      <c r="S93" s="29">
        <v>0</v>
      </c>
      <c r="T93" s="29">
        <v>0</v>
      </c>
      <c r="U93" s="36" t="e">
        <f t="shared" si="21"/>
        <v>#DIV/0!</v>
      </c>
      <c r="V93" s="34">
        <v>0</v>
      </c>
      <c r="W93" s="29">
        <v>0</v>
      </c>
      <c r="X93" s="37" t="e">
        <f t="shared" si="22"/>
        <v>#DIV/0!</v>
      </c>
      <c r="Y93" s="29">
        <v>0</v>
      </c>
      <c r="Z93" s="29">
        <v>0</v>
      </c>
      <c r="AA93" s="37" t="e">
        <f t="shared" si="23"/>
        <v>#DIV/0!</v>
      </c>
      <c r="AB93" s="92">
        <v>0</v>
      </c>
      <c r="AC93" s="92">
        <v>0</v>
      </c>
      <c r="AD93" s="37" t="e">
        <f t="shared" si="24"/>
        <v>#DIV/0!</v>
      </c>
      <c r="AE93" s="29">
        <v>0</v>
      </c>
      <c r="AF93" s="29">
        <v>0</v>
      </c>
      <c r="AG93" s="37" t="e">
        <f t="shared" si="25"/>
        <v>#DIV/0!</v>
      </c>
      <c r="AH93" s="29">
        <v>0</v>
      </c>
      <c r="AI93" s="29">
        <v>0</v>
      </c>
      <c r="AJ93" s="37" t="e">
        <f t="shared" si="26"/>
        <v>#DIV/0!</v>
      </c>
      <c r="AK93" s="29">
        <v>0</v>
      </c>
      <c r="AL93" s="29">
        <v>0</v>
      </c>
      <c r="AM93" s="36" t="e">
        <f t="shared" si="27"/>
        <v>#DIV/0!</v>
      </c>
      <c r="AN93" s="34">
        <v>0</v>
      </c>
      <c r="AO93" s="29">
        <v>0</v>
      </c>
      <c r="AP93" s="46" t="e">
        <f t="shared" si="39"/>
        <v>#DIV/0!</v>
      </c>
      <c r="AQ93" s="29">
        <v>0</v>
      </c>
      <c r="AR93" s="29">
        <v>0</v>
      </c>
      <c r="AS93" s="48" t="e">
        <f t="shared" si="40"/>
        <v>#DIV/0!</v>
      </c>
      <c r="AT93" s="34">
        <v>0</v>
      </c>
      <c r="AU93" s="29">
        <v>0</v>
      </c>
      <c r="AV93" s="37" t="e">
        <f t="shared" si="28"/>
        <v>#DIV/0!</v>
      </c>
      <c r="AW93" s="29">
        <v>0</v>
      </c>
      <c r="AX93" s="29">
        <v>0</v>
      </c>
      <c r="AY93" s="36" t="e">
        <f t="shared" si="29"/>
        <v>#DIV/0!</v>
      </c>
      <c r="AZ93" s="34">
        <v>0</v>
      </c>
      <c r="BA93" s="29">
        <v>0</v>
      </c>
      <c r="BB93" s="37" t="e">
        <f t="shared" si="30"/>
        <v>#DIV/0!</v>
      </c>
      <c r="BC93" s="29">
        <v>0</v>
      </c>
      <c r="BD93" s="29">
        <v>0</v>
      </c>
      <c r="BE93" s="38" t="e">
        <f t="shared" si="31"/>
        <v>#DIV/0!</v>
      </c>
      <c r="BF93" s="35">
        <v>0</v>
      </c>
      <c r="BG93" s="29">
        <v>0</v>
      </c>
      <c r="BH93" s="37" t="e">
        <f t="shared" si="32"/>
        <v>#DIV/0!</v>
      </c>
      <c r="BI93" s="29">
        <v>0</v>
      </c>
      <c r="BJ93" s="29">
        <v>0</v>
      </c>
      <c r="BK93" s="38" t="e">
        <f t="shared" si="33"/>
        <v>#DIV/0!</v>
      </c>
    </row>
    <row r="94" spans="1:63" s="1" customFormat="1" ht="45.6" customHeight="1" x14ac:dyDescent="0.25">
      <c r="A94" s="21">
        <v>87</v>
      </c>
      <c r="B94" s="75" t="s">
        <v>152</v>
      </c>
      <c r="C94" s="22">
        <v>4802000228</v>
      </c>
      <c r="D94" s="26">
        <v>0</v>
      </c>
      <c r="E94" s="29">
        <v>0</v>
      </c>
      <c r="F94" s="49" t="e">
        <f t="shared" si="34"/>
        <v>#DIV/0!</v>
      </c>
      <c r="G94" s="29">
        <v>0</v>
      </c>
      <c r="H94" s="29">
        <v>334109.36</v>
      </c>
      <c r="I94" s="49">
        <f t="shared" si="35"/>
        <v>0</v>
      </c>
      <c r="J94" s="29">
        <v>0</v>
      </c>
      <c r="K94" s="29">
        <v>0</v>
      </c>
      <c r="L94" s="46" t="e">
        <f t="shared" si="36"/>
        <v>#DIV/0!</v>
      </c>
      <c r="M94" s="29">
        <v>0</v>
      </c>
      <c r="N94" s="29">
        <v>0</v>
      </c>
      <c r="O94" s="46" t="e">
        <f t="shared" si="37"/>
        <v>#DIV/0!</v>
      </c>
      <c r="P94" s="29">
        <v>0</v>
      </c>
      <c r="Q94" s="29">
        <v>0</v>
      </c>
      <c r="R94" s="46" t="e">
        <f t="shared" si="38"/>
        <v>#DIV/0!</v>
      </c>
      <c r="S94" s="29">
        <v>0</v>
      </c>
      <c r="T94" s="29">
        <v>0</v>
      </c>
      <c r="U94" s="36" t="e">
        <f t="shared" si="21"/>
        <v>#DIV/0!</v>
      </c>
      <c r="V94" s="34">
        <v>0</v>
      </c>
      <c r="W94" s="29">
        <v>0</v>
      </c>
      <c r="X94" s="37" t="e">
        <f t="shared" si="22"/>
        <v>#DIV/0!</v>
      </c>
      <c r="Y94" s="29">
        <v>0</v>
      </c>
      <c r="Z94" s="29">
        <v>0</v>
      </c>
      <c r="AA94" s="37" t="e">
        <f t="shared" si="23"/>
        <v>#DIV/0!</v>
      </c>
      <c r="AB94" s="92">
        <v>0</v>
      </c>
      <c r="AC94" s="92">
        <v>25</v>
      </c>
      <c r="AD94" s="37">
        <f t="shared" si="24"/>
        <v>0</v>
      </c>
      <c r="AE94" s="29">
        <v>0</v>
      </c>
      <c r="AF94" s="29">
        <v>334109.36</v>
      </c>
      <c r="AG94" s="37">
        <f t="shared" si="25"/>
        <v>0</v>
      </c>
      <c r="AH94" s="29">
        <v>0</v>
      </c>
      <c r="AI94" s="29">
        <v>25</v>
      </c>
      <c r="AJ94" s="37">
        <f t="shared" si="26"/>
        <v>0</v>
      </c>
      <c r="AK94" s="29">
        <v>0</v>
      </c>
      <c r="AL94" s="29">
        <v>334109.36</v>
      </c>
      <c r="AM94" s="36">
        <f t="shared" si="27"/>
        <v>0</v>
      </c>
      <c r="AN94" s="34">
        <v>0</v>
      </c>
      <c r="AO94" s="29">
        <v>0</v>
      </c>
      <c r="AP94" s="46" t="e">
        <f t="shared" si="39"/>
        <v>#DIV/0!</v>
      </c>
      <c r="AQ94" s="29">
        <v>0</v>
      </c>
      <c r="AR94" s="29">
        <v>0</v>
      </c>
      <c r="AS94" s="48" t="e">
        <f t="shared" si="40"/>
        <v>#DIV/0!</v>
      </c>
      <c r="AT94" s="34">
        <v>0</v>
      </c>
      <c r="AU94" s="29">
        <v>0</v>
      </c>
      <c r="AV94" s="37" t="e">
        <f t="shared" si="28"/>
        <v>#DIV/0!</v>
      </c>
      <c r="AW94" s="29">
        <v>0</v>
      </c>
      <c r="AX94" s="29">
        <v>100</v>
      </c>
      <c r="AY94" s="36">
        <f t="shared" si="29"/>
        <v>0</v>
      </c>
      <c r="AZ94" s="34">
        <v>0</v>
      </c>
      <c r="BA94" s="29">
        <v>0</v>
      </c>
      <c r="BB94" s="37" t="e">
        <f t="shared" si="30"/>
        <v>#DIV/0!</v>
      </c>
      <c r="BC94" s="29">
        <v>0</v>
      </c>
      <c r="BD94" s="29">
        <v>0</v>
      </c>
      <c r="BE94" s="38" t="e">
        <f t="shared" si="31"/>
        <v>#DIV/0!</v>
      </c>
      <c r="BF94" s="35">
        <v>0</v>
      </c>
      <c r="BG94" s="29">
        <v>0</v>
      </c>
      <c r="BH94" s="37" t="e">
        <f t="shared" si="32"/>
        <v>#DIV/0!</v>
      </c>
      <c r="BI94" s="29">
        <v>0</v>
      </c>
      <c r="BJ94" s="29">
        <v>0</v>
      </c>
      <c r="BK94" s="38" t="e">
        <f t="shared" si="33"/>
        <v>#DIV/0!</v>
      </c>
    </row>
    <row r="95" spans="1:63" s="1" customFormat="1" ht="45.6" customHeight="1" x14ac:dyDescent="0.25">
      <c r="A95" s="21">
        <v>88</v>
      </c>
      <c r="B95" s="75" t="s">
        <v>153</v>
      </c>
      <c r="C95" s="22">
        <v>4802006928</v>
      </c>
      <c r="D95" s="26">
        <v>0</v>
      </c>
      <c r="E95" s="29">
        <v>2</v>
      </c>
      <c r="F95" s="49">
        <f t="shared" si="34"/>
        <v>0</v>
      </c>
      <c r="G95" s="29">
        <v>0</v>
      </c>
      <c r="H95" s="29">
        <v>2783910</v>
      </c>
      <c r="I95" s="49">
        <f t="shared" si="35"/>
        <v>0</v>
      </c>
      <c r="J95" s="29">
        <v>0</v>
      </c>
      <c r="K95" s="29">
        <v>2</v>
      </c>
      <c r="L95" s="46">
        <f t="shared" si="36"/>
        <v>0</v>
      </c>
      <c r="M95" s="29">
        <v>2</v>
      </c>
      <c r="N95" s="29">
        <v>2</v>
      </c>
      <c r="O95" s="46">
        <f t="shared" si="37"/>
        <v>100</v>
      </c>
      <c r="P95" s="29">
        <v>0</v>
      </c>
      <c r="Q95" s="29">
        <v>2</v>
      </c>
      <c r="R95" s="46">
        <f t="shared" si="38"/>
        <v>0</v>
      </c>
      <c r="S95" s="29">
        <v>0</v>
      </c>
      <c r="T95" s="29">
        <v>2</v>
      </c>
      <c r="U95" s="36">
        <f t="shared" si="21"/>
        <v>0</v>
      </c>
      <c r="V95" s="34">
        <v>0</v>
      </c>
      <c r="W95" s="29">
        <v>0</v>
      </c>
      <c r="X95" s="37" t="e">
        <f t="shared" si="22"/>
        <v>#DIV/0!</v>
      </c>
      <c r="Y95" s="29">
        <v>0</v>
      </c>
      <c r="Z95" s="29">
        <v>0</v>
      </c>
      <c r="AA95" s="37" t="e">
        <f t="shared" si="23"/>
        <v>#DIV/0!</v>
      </c>
      <c r="AB95" s="92">
        <v>0</v>
      </c>
      <c r="AC95" s="92">
        <v>82</v>
      </c>
      <c r="AD95" s="37">
        <f t="shared" si="24"/>
        <v>0</v>
      </c>
      <c r="AE95" s="29">
        <v>0</v>
      </c>
      <c r="AF95" s="29">
        <v>2783910</v>
      </c>
      <c r="AG95" s="37">
        <f t="shared" si="25"/>
        <v>0</v>
      </c>
      <c r="AH95" s="29">
        <v>0</v>
      </c>
      <c r="AI95" s="29">
        <v>82</v>
      </c>
      <c r="AJ95" s="37">
        <f t="shared" si="26"/>
        <v>0</v>
      </c>
      <c r="AK95" s="29">
        <v>0</v>
      </c>
      <c r="AL95" s="29">
        <v>2783910</v>
      </c>
      <c r="AM95" s="36">
        <f t="shared" si="27"/>
        <v>0</v>
      </c>
      <c r="AN95" s="34">
        <v>0</v>
      </c>
      <c r="AO95" s="29">
        <v>0</v>
      </c>
      <c r="AP95" s="46" t="e">
        <f t="shared" si="39"/>
        <v>#DIV/0!</v>
      </c>
      <c r="AQ95" s="29">
        <v>0</v>
      </c>
      <c r="AR95" s="29">
        <v>0</v>
      </c>
      <c r="AS95" s="48" t="e">
        <f t="shared" si="40"/>
        <v>#DIV/0!</v>
      </c>
      <c r="AT95" s="34">
        <v>0</v>
      </c>
      <c r="AU95" s="29">
        <v>0</v>
      </c>
      <c r="AV95" s="37" t="e">
        <f t="shared" si="28"/>
        <v>#DIV/0!</v>
      </c>
      <c r="AW95" s="29">
        <v>0</v>
      </c>
      <c r="AX95" s="29">
        <v>0</v>
      </c>
      <c r="AY95" s="36" t="e">
        <f t="shared" si="29"/>
        <v>#DIV/0!</v>
      </c>
      <c r="AZ95" s="34">
        <v>0</v>
      </c>
      <c r="BA95" s="29">
        <v>0</v>
      </c>
      <c r="BB95" s="37" t="e">
        <f t="shared" si="30"/>
        <v>#DIV/0!</v>
      </c>
      <c r="BC95" s="29">
        <v>0</v>
      </c>
      <c r="BD95" s="29">
        <v>0</v>
      </c>
      <c r="BE95" s="38" t="e">
        <f t="shared" si="31"/>
        <v>#DIV/0!</v>
      </c>
      <c r="BF95" s="35">
        <v>0</v>
      </c>
      <c r="BG95" s="29">
        <v>0</v>
      </c>
      <c r="BH95" s="37" t="e">
        <f t="shared" si="32"/>
        <v>#DIV/0!</v>
      </c>
      <c r="BI95" s="29">
        <v>0</v>
      </c>
      <c r="BJ95" s="29">
        <v>0</v>
      </c>
      <c r="BK95" s="38" t="e">
        <f t="shared" si="33"/>
        <v>#DIV/0!</v>
      </c>
    </row>
    <row r="96" spans="1:63" s="1" customFormat="1" ht="45.6" customHeight="1" x14ac:dyDescent="0.25">
      <c r="A96" s="21">
        <v>89</v>
      </c>
      <c r="B96" s="75" t="s">
        <v>154</v>
      </c>
      <c r="C96" s="22">
        <v>4802008033</v>
      </c>
      <c r="D96" s="26">
        <v>0</v>
      </c>
      <c r="E96" s="29">
        <v>0</v>
      </c>
      <c r="F96" s="49" t="e">
        <f t="shared" si="34"/>
        <v>#DIV/0!</v>
      </c>
      <c r="G96" s="29">
        <v>0</v>
      </c>
      <c r="H96" s="29">
        <v>250635</v>
      </c>
      <c r="I96" s="49">
        <f t="shared" si="35"/>
        <v>0</v>
      </c>
      <c r="J96" s="29">
        <v>0</v>
      </c>
      <c r="K96" s="29">
        <v>0</v>
      </c>
      <c r="L96" s="46" t="e">
        <f t="shared" si="36"/>
        <v>#DIV/0!</v>
      </c>
      <c r="M96" s="29">
        <v>0</v>
      </c>
      <c r="N96" s="29">
        <v>0</v>
      </c>
      <c r="O96" s="46" t="e">
        <f t="shared" si="37"/>
        <v>#DIV/0!</v>
      </c>
      <c r="P96" s="29">
        <v>0</v>
      </c>
      <c r="Q96" s="29">
        <v>0</v>
      </c>
      <c r="R96" s="46" t="e">
        <f t="shared" si="38"/>
        <v>#DIV/0!</v>
      </c>
      <c r="S96" s="29">
        <v>0</v>
      </c>
      <c r="T96" s="29">
        <v>0</v>
      </c>
      <c r="U96" s="36" t="e">
        <f t="shared" si="21"/>
        <v>#DIV/0!</v>
      </c>
      <c r="V96" s="34">
        <v>0</v>
      </c>
      <c r="W96" s="29">
        <v>0</v>
      </c>
      <c r="X96" s="37" t="e">
        <f t="shared" si="22"/>
        <v>#DIV/0!</v>
      </c>
      <c r="Y96" s="29">
        <v>0</v>
      </c>
      <c r="Z96" s="29">
        <v>0</v>
      </c>
      <c r="AA96" s="37" t="e">
        <f t="shared" si="23"/>
        <v>#DIV/0!</v>
      </c>
      <c r="AB96" s="92">
        <v>0</v>
      </c>
      <c r="AC96" s="92">
        <v>50</v>
      </c>
      <c r="AD96" s="37">
        <f t="shared" si="24"/>
        <v>0</v>
      </c>
      <c r="AE96" s="29">
        <v>0</v>
      </c>
      <c r="AF96" s="29">
        <v>250635</v>
      </c>
      <c r="AG96" s="37">
        <f t="shared" si="25"/>
        <v>0</v>
      </c>
      <c r="AH96" s="29">
        <v>0</v>
      </c>
      <c r="AI96" s="29">
        <v>50</v>
      </c>
      <c r="AJ96" s="37">
        <f t="shared" si="26"/>
        <v>0</v>
      </c>
      <c r="AK96" s="29">
        <v>0</v>
      </c>
      <c r="AL96" s="29">
        <v>250635</v>
      </c>
      <c r="AM96" s="36">
        <f t="shared" si="27"/>
        <v>0</v>
      </c>
      <c r="AN96" s="34">
        <v>0</v>
      </c>
      <c r="AO96" s="29">
        <v>0</v>
      </c>
      <c r="AP96" s="46" t="e">
        <f t="shared" si="39"/>
        <v>#DIV/0!</v>
      </c>
      <c r="AQ96" s="29">
        <v>0</v>
      </c>
      <c r="AR96" s="29">
        <v>0</v>
      </c>
      <c r="AS96" s="48" t="e">
        <f t="shared" si="40"/>
        <v>#DIV/0!</v>
      </c>
      <c r="AT96" s="34">
        <v>0</v>
      </c>
      <c r="AU96" s="29">
        <v>0</v>
      </c>
      <c r="AV96" s="37" t="e">
        <f t="shared" si="28"/>
        <v>#DIV/0!</v>
      </c>
      <c r="AW96" s="29">
        <v>0</v>
      </c>
      <c r="AX96" s="29">
        <v>0</v>
      </c>
      <c r="AY96" s="36" t="e">
        <f t="shared" si="29"/>
        <v>#DIV/0!</v>
      </c>
      <c r="AZ96" s="34">
        <v>0</v>
      </c>
      <c r="BA96" s="29">
        <v>0</v>
      </c>
      <c r="BB96" s="37" t="e">
        <f t="shared" si="30"/>
        <v>#DIV/0!</v>
      </c>
      <c r="BC96" s="29">
        <v>0</v>
      </c>
      <c r="BD96" s="29">
        <v>0</v>
      </c>
      <c r="BE96" s="38" t="e">
        <f t="shared" si="31"/>
        <v>#DIV/0!</v>
      </c>
      <c r="BF96" s="35">
        <v>0</v>
      </c>
      <c r="BG96" s="29">
        <v>0</v>
      </c>
      <c r="BH96" s="37" t="e">
        <f t="shared" si="32"/>
        <v>#DIV/0!</v>
      </c>
      <c r="BI96" s="29">
        <v>0</v>
      </c>
      <c r="BJ96" s="29">
        <v>0</v>
      </c>
      <c r="BK96" s="38" t="e">
        <f t="shared" si="33"/>
        <v>#DIV/0!</v>
      </c>
    </row>
    <row r="97" spans="1:63" s="1" customFormat="1" ht="45.6" customHeight="1" x14ac:dyDescent="0.25">
      <c r="A97" s="21">
        <v>90</v>
      </c>
      <c r="B97" s="77" t="s">
        <v>155</v>
      </c>
      <c r="C97" s="24">
        <v>4802004582</v>
      </c>
      <c r="D97" s="26">
        <v>0</v>
      </c>
      <c r="E97" s="29">
        <v>0</v>
      </c>
      <c r="F97" s="49" t="e">
        <f t="shared" si="34"/>
        <v>#DIV/0!</v>
      </c>
      <c r="G97" s="29">
        <v>0</v>
      </c>
      <c r="H97" s="29">
        <v>100943.7</v>
      </c>
      <c r="I97" s="49">
        <f t="shared" si="35"/>
        <v>0</v>
      </c>
      <c r="J97" s="29">
        <v>0</v>
      </c>
      <c r="K97" s="29">
        <v>0</v>
      </c>
      <c r="L97" s="46" t="e">
        <f t="shared" si="36"/>
        <v>#DIV/0!</v>
      </c>
      <c r="M97" s="29">
        <v>0</v>
      </c>
      <c r="N97" s="29">
        <v>0</v>
      </c>
      <c r="O97" s="46" t="e">
        <f t="shared" si="37"/>
        <v>#DIV/0!</v>
      </c>
      <c r="P97" s="29">
        <v>0</v>
      </c>
      <c r="Q97" s="29">
        <v>0</v>
      </c>
      <c r="R97" s="46" t="e">
        <f t="shared" si="38"/>
        <v>#DIV/0!</v>
      </c>
      <c r="S97" s="29">
        <v>0</v>
      </c>
      <c r="T97" s="29">
        <v>0</v>
      </c>
      <c r="U97" s="36" t="e">
        <f t="shared" si="21"/>
        <v>#DIV/0!</v>
      </c>
      <c r="V97" s="34">
        <v>0</v>
      </c>
      <c r="W97" s="29">
        <v>0</v>
      </c>
      <c r="X97" s="37" t="e">
        <f t="shared" si="22"/>
        <v>#DIV/0!</v>
      </c>
      <c r="Y97" s="29">
        <v>0</v>
      </c>
      <c r="Z97" s="29">
        <v>0</v>
      </c>
      <c r="AA97" s="37" t="e">
        <f t="shared" si="23"/>
        <v>#DIV/0!</v>
      </c>
      <c r="AB97" s="92">
        <v>0</v>
      </c>
      <c r="AC97" s="92">
        <v>9</v>
      </c>
      <c r="AD97" s="37">
        <f t="shared" si="24"/>
        <v>0</v>
      </c>
      <c r="AE97" s="29">
        <v>0</v>
      </c>
      <c r="AF97" s="29">
        <v>100943.7</v>
      </c>
      <c r="AG97" s="37">
        <f t="shared" si="25"/>
        <v>0</v>
      </c>
      <c r="AH97" s="29">
        <v>0</v>
      </c>
      <c r="AI97" s="29">
        <v>9</v>
      </c>
      <c r="AJ97" s="37">
        <f t="shared" si="26"/>
        <v>0</v>
      </c>
      <c r="AK97" s="29">
        <v>0</v>
      </c>
      <c r="AL97" s="29">
        <v>100943.7</v>
      </c>
      <c r="AM97" s="36">
        <f t="shared" si="27"/>
        <v>0</v>
      </c>
      <c r="AN97" s="34">
        <v>0</v>
      </c>
      <c r="AO97" s="29">
        <v>0</v>
      </c>
      <c r="AP97" s="46" t="e">
        <f t="shared" si="39"/>
        <v>#DIV/0!</v>
      </c>
      <c r="AQ97" s="29">
        <v>0</v>
      </c>
      <c r="AR97" s="29">
        <v>0</v>
      </c>
      <c r="AS97" s="48" t="e">
        <f t="shared" si="40"/>
        <v>#DIV/0!</v>
      </c>
      <c r="AT97" s="34">
        <v>0</v>
      </c>
      <c r="AU97" s="29">
        <v>0</v>
      </c>
      <c r="AV97" s="37" t="e">
        <f t="shared" si="28"/>
        <v>#DIV/0!</v>
      </c>
      <c r="AW97" s="29">
        <v>0</v>
      </c>
      <c r="AX97" s="29">
        <v>27103</v>
      </c>
      <c r="AY97" s="36">
        <f t="shared" si="29"/>
        <v>0</v>
      </c>
      <c r="AZ97" s="34">
        <v>0</v>
      </c>
      <c r="BA97" s="29">
        <v>0</v>
      </c>
      <c r="BB97" s="37" t="e">
        <f t="shared" si="30"/>
        <v>#DIV/0!</v>
      </c>
      <c r="BC97" s="29">
        <v>0</v>
      </c>
      <c r="BD97" s="29">
        <v>0</v>
      </c>
      <c r="BE97" s="38" t="e">
        <f t="shared" si="31"/>
        <v>#DIV/0!</v>
      </c>
      <c r="BF97" s="35">
        <v>0</v>
      </c>
      <c r="BG97" s="29">
        <v>0</v>
      </c>
      <c r="BH97" s="37" t="e">
        <f t="shared" si="32"/>
        <v>#DIV/0!</v>
      </c>
      <c r="BI97" s="29">
        <v>0</v>
      </c>
      <c r="BJ97" s="29">
        <v>0</v>
      </c>
      <c r="BK97" s="38" t="e">
        <f t="shared" si="33"/>
        <v>#DIV/0!</v>
      </c>
    </row>
    <row r="98" spans="1:63" s="1" customFormat="1" ht="45.6" customHeight="1" thickBot="1" x14ac:dyDescent="0.3">
      <c r="A98" s="65" t="s">
        <v>58</v>
      </c>
      <c r="B98" s="66"/>
      <c r="C98" s="66"/>
      <c r="D98" s="78">
        <f>SUM(D8:D97)</f>
        <v>211</v>
      </c>
      <c r="E98" s="78">
        <f>SUM(E8:E97)</f>
        <v>461</v>
      </c>
      <c r="F98" s="79">
        <f>(D98/E98)*100</f>
        <v>45.770065075921906</v>
      </c>
      <c r="G98" s="80">
        <f>SUM(G8:G97)</f>
        <v>491350395.16999996</v>
      </c>
      <c r="H98" s="80">
        <f>SUM(H8:H97)</f>
        <v>706765275.8900001</v>
      </c>
      <c r="I98" s="81">
        <f>(G98/H98)*100</f>
        <v>69.521015241059033</v>
      </c>
      <c r="J98" s="80">
        <f>SUM(J8:J97)</f>
        <v>198</v>
      </c>
      <c r="K98" s="80">
        <f>SUM(K8:K97)</f>
        <v>461</v>
      </c>
      <c r="L98" s="82">
        <f>(J98/K98)*100</f>
        <v>42.950108459869845</v>
      </c>
      <c r="M98" s="80">
        <f>SUM(M8:M97)</f>
        <v>461</v>
      </c>
      <c r="N98" s="80">
        <f>SUM(N8:N97)</f>
        <v>461</v>
      </c>
      <c r="O98" s="82">
        <f>(M98/N98)*100</f>
        <v>100</v>
      </c>
      <c r="P98" s="80">
        <f>SUM(P8:P97)</f>
        <v>16</v>
      </c>
      <c r="Q98" s="80">
        <f>SUM(Q8:Q97)</f>
        <v>463</v>
      </c>
      <c r="R98" s="82">
        <f>(P98/Q98)*100</f>
        <v>3.455723542116631</v>
      </c>
      <c r="S98" s="80">
        <f>SUM(S8:S97)</f>
        <v>13</v>
      </c>
      <c r="T98" s="80">
        <f>SUM(T8:T97)</f>
        <v>463</v>
      </c>
      <c r="U98" s="83">
        <f t="shared" si="21"/>
        <v>2.8077753779697625</v>
      </c>
      <c r="V98" s="78">
        <f>SUM(V8:V97)</f>
        <v>42</v>
      </c>
      <c r="W98" s="78">
        <f>SUM(W8:W97)</f>
        <v>112</v>
      </c>
      <c r="X98" s="82">
        <f>(V98/W98)*100</f>
        <v>37.5</v>
      </c>
      <c r="Y98" s="80">
        <f>SUM(Y8:Y97)</f>
        <v>119957445.64999998</v>
      </c>
      <c r="Z98" s="80">
        <f>SUM(Z8:Z97)</f>
        <v>402957713.46999997</v>
      </c>
      <c r="AA98" s="82">
        <f>(Y98/Z98)*100</f>
        <v>29.769239212970362</v>
      </c>
      <c r="AB98" s="80">
        <f>SUM(AB8:AB97)</f>
        <v>140</v>
      </c>
      <c r="AC98" s="80">
        <f>SUM(AC8:AC97)</f>
        <v>5132</v>
      </c>
      <c r="AD98" s="82">
        <f>(AB98/AC98)*100</f>
        <v>2.7279812938425563</v>
      </c>
      <c r="AE98" s="80">
        <f>SUM(AE8:AE97)</f>
        <v>241127682.11999995</v>
      </c>
      <c r="AF98" s="80">
        <f>SUM(AF8:AF97)</f>
        <v>565541605.41999984</v>
      </c>
      <c r="AG98" s="82">
        <f>(AE98/AF98)*100</f>
        <v>42.636594692432276</v>
      </c>
      <c r="AH98" s="80">
        <f>SUM(AH8:AH97)</f>
        <v>36</v>
      </c>
      <c r="AI98" s="80">
        <f>SUM(AI8:AI97)</f>
        <v>5132</v>
      </c>
      <c r="AJ98" s="82">
        <f>(AH98/AI98)*100</f>
        <v>0.70148090413094311</v>
      </c>
      <c r="AK98" s="80">
        <f>SUM(AK8:AK97)</f>
        <v>29320009.719999999</v>
      </c>
      <c r="AL98" s="80">
        <f>SUM(AL8:AL97)</f>
        <v>565541605.41999984</v>
      </c>
      <c r="AM98" s="84">
        <f>(AK98/AL98)*100</f>
        <v>5.1844125063487549</v>
      </c>
      <c r="AN98" s="78">
        <f>SUM(AN8:AN97)</f>
        <v>1387</v>
      </c>
      <c r="AO98" s="78">
        <f>SUM(AO8:AO97)</f>
        <v>205</v>
      </c>
      <c r="AP98" s="81">
        <f>AN98/AO98</f>
        <v>6.7658536585365852</v>
      </c>
      <c r="AQ98" s="80">
        <v>923</v>
      </c>
      <c r="AR98" s="80">
        <f>SUM(AR8:AR97)</f>
        <v>205</v>
      </c>
      <c r="AS98" s="85">
        <f>AQ98/AR98</f>
        <v>4.5024390243902435</v>
      </c>
      <c r="AT98" s="78">
        <f>SUM(AT8:AT97)</f>
        <v>146814843.89000002</v>
      </c>
      <c r="AU98" s="78">
        <f>SUM(AU8:AU97)</f>
        <v>285239031.79000002</v>
      </c>
      <c r="AV98" s="81">
        <f>(AT98/AU98)*100</f>
        <v>51.470811329246381</v>
      </c>
      <c r="AW98" s="80">
        <f>SUM(AW8:AW97)</f>
        <v>168671900.41999996</v>
      </c>
      <c r="AX98" s="80">
        <f>SUM(AX8:AX97)</f>
        <v>361503716.14999998</v>
      </c>
      <c r="AY98" s="85">
        <f>(AW98/AX98)*100</f>
        <v>46.658413976030147</v>
      </c>
      <c r="AZ98" s="78">
        <f>SUM(AZ8:AZ97)</f>
        <v>288187639.56999999</v>
      </c>
      <c r="BA98" s="78">
        <f>SUM(BA8:BA97)</f>
        <v>241127682.11999995</v>
      </c>
      <c r="BB98" s="82">
        <f>(1-(BA98/AZ98))*100</f>
        <v>16.329623824331062</v>
      </c>
      <c r="BC98" s="80">
        <f>SUM(BC8:BC97)</f>
        <v>3</v>
      </c>
      <c r="BD98" s="80">
        <f>SUM(BD8:BD97)</f>
        <v>158</v>
      </c>
      <c r="BE98" s="86">
        <f>(BC98/BD98)*100</f>
        <v>1.89873417721519</v>
      </c>
      <c r="BF98" s="87">
        <f>SUM(BF8:BF97)</f>
        <v>0</v>
      </c>
      <c r="BG98" s="87">
        <f>SUM(BG8:BG97)</f>
        <v>205</v>
      </c>
      <c r="BH98" s="88">
        <f>(BF98/BG98)*100</f>
        <v>0</v>
      </c>
      <c r="BI98" s="80">
        <f>SUM(BI8:BI97)</f>
        <v>0</v>
      </c>
      <c r="BJ98" s="80">
        <f>SUM(BJ8:BJ97)</f>
        <v>205</v>
      </c>
      <c r="BK98" s="89">
        <f>(BI98/BJ98)*100</f>
        <v>0</v>
      </c>
    </row>
    <row r="99" spans="1:63" x14ac:dyDescent="0.25">
      <c r="AV99" s="43"/>
    </row>
  </sheetData>
  <mergeCells count="33">
    <mergeCell ref="A98:C98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T5:AV5"/>
    <mergeCell ref="G5:I5"/>
    <mergeCell ref="BF4:BK4"/>
    <mergeCell ref="BF5:BH5"/>
    <mergeCell ref="BI5:BK5"/>
    <mergeCell ref="AQ5:AS5"/>
  </mergeCells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Отчетная форма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2019-01-16T12:44:56Z</dcterms:modified>
</cp:coreProperties>
</file>